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50" documentId="120_S{2AC9BD13-BADA-5192-A53E-5A8FF88502F6}" xr6:coauthVersionLast="47" xr6:coauthVersionMax="47" xr10:uidLastSave="{9460B737-6AAE-478C-BFCC-E6D41D529F8F}"/>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<sst xmlns="http://schemas.openxmlformats.org/spreadsheetml/2006/main" count="181609" uniqueCount="39218">
  <si>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</si>
  <si>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</si>
  <si>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</si>
  <si>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</si>
  <si>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</si>
  <si>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</si>
  <si>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</si>
  <si>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</si>
  <si>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</si>
  <si>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</si>
  <si>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</si>
  <si>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</si>
  <si>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</si>
  <si>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</si>
  <si>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</si>
  <si>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</si>
  <si>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</si>
  <si>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</si>
  <si>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</si>
  <si>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</si>
  <si>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</si>
  <si>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</si>
  <si>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</si>
  <si>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</si>
  <si>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</si>
  <si>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</si>
  <si>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</si>
  <si>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</si>
  <si>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</si>
  <si>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</si>
  <si>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</si>
  <si>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</si>
  <si>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</si>
  <si>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</si>
  <si>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</si>
  <si>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</si>
  <si>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</si>
  <si>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</si>
  <si>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</si>
  <si>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</si>
  <si>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</si>
  <si>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</si>
  <si>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</si>
  <si>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</si>
  <si>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</si>
  <si>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</si>
  <si>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</si>
  <si>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</si>
  <si>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</si>
  <si>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</si>
  <si>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</si>
  <si>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</si>
  <si>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</si>
  <si>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</si>
  <si>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</si>
  <si>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</si>
  <si>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</si>
  <si>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</si>
  <si>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</si>
  <si>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</si>
  <si>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</si>
  <si>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</si>
  <si>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</si>
  <si>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</si>
  <si>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</si>
  <si>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</si>
  <si>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</si>
  <si>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</si>
  <si>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</si>
  <si>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</si>
  <si>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</si>
  <si>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</si>
  <si>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</si>
  <si>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</si>
  <si>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</si>
  <si>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</si>
  <si>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</si>
  <si>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</si>
  <si>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</si>
  <si>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</si>
  <si>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</si>
  <si>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</si>
  <si>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</si>
  <si>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</si>
  <si>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</si>
  <si>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</si>
  <si>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</si>
  <si>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</si>
  <si>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</si>
  <si>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</si>
  <si>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</si>
  <si>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</si>
  <si>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</si>
  <si>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</si>
  <si>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</si>
  <si>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</si>
  <si>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</si>
  <si>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</si>
  <si>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</si>
  <si>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</si>
  <si>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</si>
  <si>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</si>
  <si>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</si>
  <si>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</si>
  <si>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</si>
  <si>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</si>
  <si>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</si>
  <si>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</si>
  <si>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</si>
  <si>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</si>
  <si>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</si>
  <si>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</si>
  <si>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</si>
  <si>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</si>
  <si>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</si>
  <si>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</si>
  <si>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</si>
  <si>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</si>
  <si>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</si>
  <si>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</si>
  <si>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</si>
  <si>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</si>
  <si>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</si>
  <si>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</si>
  <si>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</si>
  <si>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</si>
  <si>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</si>
  <si>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</si>
  <si>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</si>
  <si>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</si>
  <si>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</si>
  <si>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</si>
  <si>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</si>
  <si>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</si>
  <si>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</si>
  <si>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</si>
  <si>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</si>
  <si>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</si>
  <si>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</si>
  <si>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</si>
  <si>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</si>
  <si>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</si>
  <si>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</si>
  <si>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</si>
  <si>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</si>
  <si>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</si>
  <si>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</si>
  <si>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</si>
  <si>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</si>
  <si>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</si>
  <si>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</si>
  <si>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</si>
  <si>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</si>
  <si>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</si>
  <si>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</si>
  <si>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</si>
  <si>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</si>
  <si>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</si>
  <si>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</si>
  <si>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</si>
  <si>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</si>
  <si>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</si>
  <si>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</si>
  <si>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</si>
  <si>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</si>
  <si>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</si>
  <si>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</si>
  <si>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</si>
  <si>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</si>
  <si>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</si>
  <si>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</si>
  <si>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</si>
  <si>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</si>
  <si>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</si>
  <si>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</si>
  <si>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</si>
  <si>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</si>
  <si>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</si>
  <si>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</si>
  <si>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</si>
  <si>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</si>
  <si>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</si>
  <si>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</si>
  <si>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</si>
  <si>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</si>
  <si>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</si>
  <si>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</si>
  <si>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</si>
  <si>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</si>
  <si>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</si>
  <si>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</si>
  <si>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</si>
  <si>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</si>
  <si>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</si>
  <si>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</si>
  <si>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</si>
  <si>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</si>
  <si>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</si>
  <si>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</si>
  <si>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</si>
  <si>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</si>
  <si>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</si>
  <si>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</si>
  <si>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</si>
  <si>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</si>
  <si>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</si>
  <si>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</si>
  <si>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</si>
  <si>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</si>
  <si>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</si>
  <si>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</si>
  <si>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</si>
  <si>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</si>
  <si>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</si>
  <si>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</si>
  <si>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</si>
  <si>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</si>
  <si>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</si>
  <si>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</si>
  <si>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</si>
  <si>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</si>
  <si>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</si>
  <si>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</si>
  <si>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</si>
  <si>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</si>
  <si>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</si>
  <si>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</si>
  <si>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</si>
  <si>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</si>
  <si>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</si>
  <si>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</si>
  <si>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</si>
  <si>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</si>
  <si>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</si>
  <si>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</si>
  <si>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</si>
  <si>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</si>
  <si>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</si>
  <si>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</si>
  <si>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</si>
  <si>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</si>
  <si>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</si>
  <si>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</si>
  <si>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</si>
  <si>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</si>
  <si>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</si>
  <si>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</si>
  <si>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</si>
  <si>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</si>
  <si>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</si>
  <si>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</si>
  <si>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</si>
  <si>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</si>
  <si>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</si>
  <si>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</si>
  <si>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</si>
  <si>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</si>
  <si>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</si>
  <si>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</si>
  <si>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</si>
  <si>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</si>
  <si>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</si>
  <si>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</si>
  <si>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</si>
  <si>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</si>
  <si>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</si>
  <si>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</si>
  <si>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</si>
  <si>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</si>
  <si>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</si>
  <si>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</si>
  <si>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</si>
  <si>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</si>
  <si>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</si>
  <si>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</si>
  <si>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</si>
  <si>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</si>
  <si>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</si>
  <si>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</si>
  <si>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</si>
  <si>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</si>
  <si>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</si>
  <si>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</si>
  <si>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</si>
  <si>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</si>
  <si>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</si>
  <si>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</si>
  <si>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</si>
  <si>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</si>
  <si>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</si>
  <si>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</si>
  <si>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</si>
  <si>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</si>
  <si>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</si>
  <si>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</si>
  <si>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</si>
  <si>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</si>
  <si>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</si>
  <si>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</si>
  <si>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</si>
  <si>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</si>
  <si>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</si>
  <si>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</si>
  <si>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</si>
  <si>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</si>
  <si>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</si>
  <si>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</si>
  <si>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</si>
  <si>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</si>
  <si>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</si>
  <si>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</si>
  <si>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</si>
  <si>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</si>
  <si>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</si>
  <si>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</si>
  <si>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</si>
  <si>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</si>
  <si>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</si>
  <si>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</si>
  <si>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</si>
  <si>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</si>
  <si>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</si>
  <si>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</si>
  <si>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</si>
  <si>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</si>
  <si>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</si>
  <si>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</si>
  <si>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</si>
  <si>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</si>
  <si>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</si>
  <si>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</si>
  <si>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</si>
  <si>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</si>
  <si>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</si>
  <si>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</si>
  <si>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</si>
  <si>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</si>
  <si>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</si>
  <si>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</si>
  <si>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</si>
  <si>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</si>
  <si>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</si>
  <si>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</si>
  <si>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</si>
  <si>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</si>
  <si>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</si>
  <si>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</si>
  <si>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</si>
  <si>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</si>
  <si>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</si>
  <si>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</si>
  <si>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</si>
  <si>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</si>
  <si>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</si>
  <si>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</si>
  <si>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</si>
  <si>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</si>
  <si>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</si>
  <si>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</si>
  <si>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</si>
  <si>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</si>
  <si>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</si>
  <si>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</si>
  <si>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</si>
  <si>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</si>
  <si>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</si>
  <si>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</si>
  <si>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</si>
  <si>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</si>
  <si>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</si>
  <si>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</si>
  <si>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</si>
  <si>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</si>
  <si>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</si>
  <si>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</si>
  <si>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</si>
  <si>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</si>
  <si>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</si>
  <si>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</si>
  <si>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</si>
  <si>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</si>
  <si>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</si>
  <si>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</si>
  <si>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</si>
  <si>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</si>
  <si>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</si>
  <si>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</si>
  <si>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</si>
  <si>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</si>
  <si>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</si>
  <si>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</si>
  <si>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</si>
  <si>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</si>
  <si>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</si>
  <si>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</si>
  <si>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</si>
  <si>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</si>
  <si>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</si>
  <si>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</si>
  <si>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</si>
  <si>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</si>
  <si>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</si>
  <si>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</si>
  <si>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</si>
  <si>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</si>
  <si>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</si>
  <si>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</si>
  <si>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</si>
  <si>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</si>
  <si>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</si>
  <si>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</si>
  <si>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</si>
  <si>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</si>
  <si>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</si>
  <si>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</si>
  <si>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</si>
  <si>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</si>
  <si>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</si>
  <si>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</si>
  <si>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</si>
  <si>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</si>
  <si>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</si>
  <si>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</si>
  <si>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</si>
  <si>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</si>
  <si>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</si>
  <si>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</si>
  <si>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</si>
  <si>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</si>
  <si>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</si>
  <si>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</si>
  <si>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</si>
  <si>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</si>
  <si>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</si>
  <si>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</si>
  <si>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</si>
  <si>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</si>
  <si>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</si>
  <si>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</si>
  <si>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</si>
  <si>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</si>
  <si>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</si>
  <si>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</si>
  <si>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</si>
  <si>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</si>
  <si>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</si>
  <si>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</si>
  <si>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</si>
  <si>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</si>
  <si>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</si>
  <si>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</si>
  <si>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</si>
  <si>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</si>
  <si>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</si>
  <si>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</si>
  <si>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</si>
  <si>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</si>
  <si>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</si>
  <si>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</si>
  <si>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</si>
  <si>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</si>
  <si>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</si>
  <si>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</si>
  <si>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</si>
  <si>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</si>
  <si>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</si>
  <si>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</si>
  <si>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</si>
  <si>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</si>
  <si>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</si>
  <si>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</si>
  <si>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</si>
  <si>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</si>
  <si>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</si>
  <si>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</si>
  <si>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</si>
  <si>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</si>
  <si>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</si>
  <si>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</si>
  <si>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</si>
  <si>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</si>
  <si>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</si>
  <si>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</si>
  <si>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</si>
  <si>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</si>
  <si>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</si>
  <si>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</si>
  <si>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</si>
  <si>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</si>
  <si>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</si>
  <si>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</si>
  <si>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</si>
  <si>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</si>
  <si>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</si>
  <si>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</si>
  <si>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</si>
  <si>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</si>
  <si>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</si>
  <si>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</si>
  <si>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</si>
  <si>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</si>
  <si>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</si>
  <si>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</si>
  <si>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</si>
  <si>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</si>
  <si>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</si>
  <si>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</si>
  <si>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</si>
  <si>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</si>
  <si>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</si>
  <si>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</si>
  <si>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</si>
  <si>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</si>
  <si>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</si>
  <si>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</si>
  <si>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</si>
  <si>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</si>
  <si>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</si>
  <si>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</si>
  <si>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</si>
  <si>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</si>
  <si>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</si>
  <si>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</si>
  <si>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</si>
  <si>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</si>
  <si>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</si>
  <si>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</si>
  <si>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</si>
  <si>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</si>
  <si>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</si>
  <si>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</si>
  <si>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</si>
  <si>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</si>
  <si>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</si>
  <si>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</si>
  <si>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</si>
  <si>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</si>
  <si>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</si>
  <si>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</si>
  <si>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</si>
  <si>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</si>
  <si>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</si>
  <si>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</si>
  <si>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</si>
  <si>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</si>
  <si>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</si>
  <si>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</si>
  <si>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</si>
  <si>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</si>
  <si>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</si>
  <si>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</si>
  <si>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</si>
  <si>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</si>
  <si>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</si>
  <si>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</si>
  <si>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</si>
  <si>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</si>
  <si>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</si>
  <si>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</si>
  <si>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</si>
  <si>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</si>
  <si>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</si>
  <si>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</si>
  <si>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</si>
  <si>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</si>
  <si>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</si>
  <si>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</si>
  <si>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</si>
  <si>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</si>
  <si>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</si>
  <si>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</si>
  <si>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</si>
  <si>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</si>
  <si>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</si>
  <si>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</si>
  <si>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</si>
  <si>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</si>
  <si>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</si>
  <si>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</si>
  <si>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</si>
  <si>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</si>
  <si>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</si>
  <si>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</si>
  <si>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</si>
  <si>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</si>
  <si>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</si>
  <si>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</si>
  <si>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</si>
  <si>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</si>
  <si>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</si>
  <si>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</si>
  <si>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</si>
  <si>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</si>
  <si>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</si>
  <si>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</si>
  <si>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</si>
  <si>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</si>
  <si>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</si>
  <si>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</si>
  <si>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</si>
  <si>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</si>
  <si>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</si>
  <si>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</si>
  <si>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</si>
  <si>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</si>
  <si>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</si>
  <si>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</si>
  <si>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</si>
  <si>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</si>
  <si>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</si>
  <si>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</si>
  <si>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</si>
  <si>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</si>
  <si>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</si>
  <si>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</si>
  <si>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</si>
  <si>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</si>
  <si>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</si>
  <si>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</si>
  <si>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</si>
  <si>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</si>
  <si>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</si>
  <si>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</si>
  <si>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</si>
  <si>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</si>
  <si>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</si>
  <si>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</si>
  <si>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</si>
  <si>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</si>
  <si>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</si>
  <si>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</si>
  <si>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</si>
  <si>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</si>
  <si>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</si>
  <si>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</si>
  <si>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</si>
  <si>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</si>
  <si>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</si>
  <si>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</si>
  <si>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</si>
  <si>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</si>
  <si>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</si>
  <si>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</si>
  <si>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</si>
  <si>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</si>
  <si>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</si>
  <si>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</si>
  <si>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</si>
  <si>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</si>
  <si>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</si>
  <si>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</si>
  <si>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</si>
  <si>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</si>
  <si>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</si>
  <si>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</si>
  <si>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</si>
  <si>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</si>
  <si>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</si>
  <si>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</si>
  <si>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</si>
  <si>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</si>
  <si>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</si>
  <si>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</si>
  <si>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</si>
  <si>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</si>
  <si>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</si>
  <si>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</si>
  <si>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</si>
  <si>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</si>
  <si>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</si>
  <si>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</si>
  <si>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</si>
  <si>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</si>
  <si>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</si>
  <si>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</si>
  <si>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</si>
  <si>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</si>
  <si>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</si>
  <si>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</si>
  <si>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</si>
  <si>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</si>
  <si>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</si>
  <si>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</si>
  <si>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</si>
  <si>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</si>
  <si>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</si>
  <si>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</si>
  <si>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</si>
  <si>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</si>
  <si>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</si>
  <si>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</si>
  <si>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</si>
  <si>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</si>
  <si>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</si>
  <si>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</si>
  <si>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</si>
  <si>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</si>
  <si>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</si>
  <si>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</si>
  <si>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</si>
  <si>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</si>
  <si>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</si>
  <si>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</si>
  <si>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</si>
  <si>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</si>
  <si>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</si>
  <si>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</si>
  <si>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</si>
  <si>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</si>
  <si>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</si>
  <si>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</si>
  <si>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</si>
  <si>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</si>
  <si>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</si>
  <si>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</si>
  <si>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</si>
  <si>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</si>
  <si>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</si>
  <si>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</si>
  <si>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</si>
  <si>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</si>
  <si>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</si>
  <si>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</si>
  <si>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</si>
  <si>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</si>
  <si>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</si>
  <si>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</si>
  <si>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</si>
  <si>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</si>
  <si>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</si>
  <si>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</si>
  <si>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</si>
  <si>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</si>
  <si>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</si>
  <si>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</si>
  <si>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</si>
  <si>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</si>
  <si>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</si>
  <si>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</si>
  <si>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</si>
  <si>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</si>
  <si>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</si>
  <si>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</si>
  <si>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</si>
  <si>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</si>
  <si>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</si>
  <si>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</si>
  <si>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</si>
  <si>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</si>
  <si>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</si>
  <si>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</si>
  <si>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</si>
  <si>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</si>
  <si>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</si>
  <si>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</si>
  <si>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</si>
  <si>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</si>
  <si>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</si>
  <si>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</si>
  <si>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</si>
  <si>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</si>
  <si>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</si>
  <si>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</si>
  <si>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</si>
  <si>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</si>
  <si>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</si>
  <si>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</si>
  <si>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</si>
  <si>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</si>
  <si>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</si>
  <si>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</si>
  <si>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</si>
  <si>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</si>
  <si>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</si>
  <si>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</si>
  <si>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</si>
  <si>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</si>
  <si>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</si>
  <si>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</si>
  <si>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</si>
  <si>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</si>
  <si>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</si>
  <si>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</si>
  <si>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</si>
  <si>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</si>
  <si>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</si>
  <si>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</si>
  <si>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</si>
  <si>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</si>
  <si>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</si>
  <si>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</si>
  <si>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</si>
  <si>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</si>
  <si>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</si>
  <si>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</si>
  <si>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</si>
  <si>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</si>
  <si>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</si>
  <si>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</si>
  <si>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</si>
  <si>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</si>
  <si>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</si>
  <si>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</si>
  <si>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</si>
  <si>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</si>
  <si>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</si>
  <si>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</si>
  <si>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</si>
  <si>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</si>
  <si>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</si>
  <si>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</si>
  <si>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</si>
  <si>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</si>
  <si>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</si>
  <si>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</si>
  <si>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</si>
  <si>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</si>
  <si>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</si>
  <si>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</si>
  <si>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</si>
  <si>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</si>
  <si>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</si>
  <si>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</si>
  <si>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</si>
  <si>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</si>
  <si>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</si>
  <si>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</si>
  <si>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</si>
  <si>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</si>
  <si>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</si>
  <si>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</si>
  <si>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</si>
  <si>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</si>
  <si>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</si>
  <si>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</si>
  <si>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</si>
  <si>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</si>
  <si>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</si>
  <si>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</si>
  <si>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</si>
  <si>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</si>
  <si>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</si>
  <si>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</si>
  <si>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</si>
  <si>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</si>
  <si>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</si>
  <si>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</si>
  <si>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</si>
  <si>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</si>
  <si>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</si>
  <si>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</si>
  <si>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</si>
  <si>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</si>
  <si>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</si>
  <si>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</si>
  <si>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</si>
  <si>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</si>
  <si>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</si>
  <si>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</si>
  <si>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</si>
  <si>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</si>
  <si>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</si>
  <si>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</si>
  <si>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</si>
  <si>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</si>
  <si>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</si>
  <si>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</si>
  <si>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</si>
  <si>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</si>
  <si>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</si>
  <si>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</si>
  <si>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</si>
  <si>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</si>
  <si>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</si>
  <si>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</si>
  <si>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</si>
  <si>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</si>
  <si>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</si>
  <si>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</si>
  <si>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</si>
  <si>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</si>
  <si>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</si>
  <si>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</si>
  <si>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</si>
  <si>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</si>
  <si>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</si>
  <si>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</si>
  <si>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</si>
  <si>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</si>
  <si>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</si>
  <si>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</si>
  <si>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</si>
  <si>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</si>
  <si>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</si>
  <si>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</si>
  <si>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</si>
  <si>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</si>
  <si>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</si>
  <si>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</si>
  <si>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</si>
  <si>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</si>
  <si>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</si>
  <si>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</si>
  <si>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</si>
  <si>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</si>
  <si>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</si>
  <si>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</si>
  <si>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</si>
  <si>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</si>
  <si>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</si>
  <si>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</si>
  <si>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</si>
  <si>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</si>
  <si>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</si>
  <si>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</si>
  <si>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</si>
  <si>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</si>
  <si>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</si>
  <si>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</si>
  <si>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</si>
  <si>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</si>
  <si>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</si>
  <si>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</si>
  <si>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</si>
  <si>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</si>
  <si>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</si>
  <si>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</si>
  <si>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</si>
  <si>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</si>
  <si>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</si>
  <si>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</si>
  <si>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</si>
  <si>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</si>
  <si>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</si>
  <si>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</si>
  <si>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</si>
  <si>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</si>
  <si>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</si>
  <si>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</si>
  <si>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</si>
  <si>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</si>
  <si>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</si>
  <si>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</si>
  <si>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</si>
  <si>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</si>
  <si>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</si>
  <si>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</si>
  <si>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</si>
  <si>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</si>
  <si>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</si>
  <si>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</si>
  <si>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</si>
  <si>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</si>
  <si>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</si>
  <si>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</si>
  <si>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</si>
  <si>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</si>
  <si>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</si>
  <si>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</si>
  <si>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</si>
  <si>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</si>
  <si>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</si>
  <si>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</si>
  <si>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</si>
  <si>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</si>
  <si>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</si>
  <si>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</si>
  <si>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</si>
  <si>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</si>
  <si>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</si>
  <si>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</si>
  <si>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</si>
  <si>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</si>
  <si>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</si>
  <si>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</si>
  <si>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</si>
  <si>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</si>
  <si>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</si>
  <si>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</si>
  <si>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</si>
  <si>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</si>
  <si>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</si>
  <si>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</si>
  <si>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</si>
  <si>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</si>
  <si>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</si>
  <si>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</si>
  <si>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</si>
  <si>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</si>
  <si>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</si>
  <si>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</si>
  <si>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</si>
  <si>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</si>
  <si>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</si>
  <si>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</si>
  <si>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</si>
  <si>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</si>
  <si>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</si>
  <si>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</si>
  <si>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</si>
  <si>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</si>
  <si>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</si>
  <si>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</si>
  <si>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</si>
  <si>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</si>
  <si>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</si>
  <si>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</si>
  <si>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</si>
  <si>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</si>
  <si>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</si>
  <si>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</si>
  <si>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</si>
  <si>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</si>
  <si>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</si>
  <si>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</si>
  <si>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</si>
  <si>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</si>
  <si>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</si>
  <si>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</si>
  <si>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</si>
  <si>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</si>
  <si>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</si>
  <si>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</si>
  <si>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</si>
  <si>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</si>
  <si>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</si>
  <si>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</si>
  <si>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</si>
  <si>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</si>
  <si>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</si>
  <si>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</si>
  <si>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</si>
  <si>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</si>
  <si>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</si>
  <si>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</si>
  <si>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</si>
  <si>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</si>
  <si>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</si>
  <si>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</si>
  <si>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</si>
  <si>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</si>
  <si>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</si>
  <si>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</si>
  <si>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</si>
  <si>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</si>
  <si>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</si>
  <si>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</si>
  <si>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</si>
  <si>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</si>
  <si>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</si>
  <si>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</si>
  <si>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</si>
  <si>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</si>
  <si>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</si>
  <si>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</si>
  <si>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</si>
  <si>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</si>
  <si>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</si>
  <si>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</si>
  <si>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</si>
  <si>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</si>
  <si>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</si>
  <si>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</si>
  <si>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</si>
  <si>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</si>
  <si>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</si>
  <si>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</si>
  <si>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</si>
  <si>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</si>
  <si>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</si>
  <si>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</si>
  <si>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</si>
  <si>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</si>
  <si>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</si>
  <si>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</si>
  <si>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</si>
  <si>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</si>
  <si>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</si>
  <si>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</si>
  <si>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</si>
  <si>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</si>
  <si>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</si>
  <si>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</si>
  <si>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</si>
  <si>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</si>
  <si>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</si>
  <si>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</si>
  <si>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</si>
  <si>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</si>
  <si>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</si>
  <si>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</si>
  <si>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</si>
  <si>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</si>
  <si>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</si>
  <si>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</si>
  <si>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</si>
  <si>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</si>
  <si>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</si>
  <si>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</si>
  <si>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</si>
  <si>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</si>
  <si>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</si>
  <si>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</si>
  <si>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</si>
  <si>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</si>
  <si>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</si>
  <si>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</si>
  <si>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</si>
  <si>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</si>
  <si>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</si>
  <si>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</si>
  <si>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</si>
  <si>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</si>
  <si>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</si>
  <si>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</si>
  <si>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</si>
  <si>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</si>
  <si>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</si>
  <si>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</si>
  <si>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</si>
  <si>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</si>
  <si>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</si>
  <si>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</si>
  <si>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</si>
  <si>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</si>
  <si>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</si>
  <si>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</si>
  <si>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</si>
  <si>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</si>
  <si>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</si>
  <si>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</si>
  <si>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</si>
  <si>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</si>
  <si>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</si>
  <si>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</si>
  <si>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</si>
  <si>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</si>
  <si>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</si>
  <si>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</si>
  <si>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</si>
  <si>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</si>
  <si>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</si>
  <si>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</si>
  <si>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</si>
  <si>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</si>
  <si>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</si>
  <si>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</si>
  <si>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</si>
  <si>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</si>
  <si>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</si>
  <si>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</si>
  <si>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</si>
  <si>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</si>
  <si>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</si>
  <si>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</si>
  <si>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</si>
  <si>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</si>
  <si>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</si>
  <si>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</si>
  <si>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</si>
  <si>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</si>
  <si>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</si>
  <si>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</si>
  <si>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</si>
  <si>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</si>
  <si>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</si>
  <si>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</si>
  <si>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</si>
  <si>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</si>
  <si>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</si>
  <si>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</si>
  <si>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</si>
  <si>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</si>
  <si>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</si>
  <si>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</si>
  <si>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</si>
  <si>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</si>
  <si>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</si>
  <si>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</si>
  <si>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</si>
  <si>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</si>
  <si>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</si>
  <si>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</si>
  <si>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</si>
  <si>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</si>
  <si>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</si>
  <si>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</si>
  <si>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</si>
  <si>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</si>
  <si>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</si>
  <si>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</si>
  <si>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</si>
  <si>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</si>
  <si>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</si>
  <si>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</si>
  <si>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</si>
  <si>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</si>
  <si>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</si>
  <si>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</si>
  <si>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</si>
  <si>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</si>
  <si>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</si>
  <si>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</si>
  <si>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</si>
  <si>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</si>
  <si>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</si>
  <si>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</si>
  <si>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</si>
  <si>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</si>
  <si>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</si>
  <si>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</si>
  <si>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</si>
  <si>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</si>
  <si>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</si>
  <si>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</si>
  <si>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</si>
  <si>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</si>
  <si>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</si>
  <si>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</si>
  <si>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</si>
  <si>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</si>
  <si>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</si>
  <si>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</si>
  <si>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</si>
  <si>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</si>
  <si>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</si>
  <si>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</si>
  <si>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</si>
  <si>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</si>
  <si>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</si>
  <si>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</si>
  <si>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</si>
  <si>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</si>
  <si>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</si>
  <si>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</si>
  <si>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</si>
  <si>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</si>
  <si>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</si>
  <si>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</si>
  <si>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</si>
  <si>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</si>
  <si>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</si>
  <si>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</si>
  <si>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</si>
  <si>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</si>
  <si>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</si>
  <si>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</si>
  <si>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</si>
  <si>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</si>
  <si>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</si>
  <si>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</si>
  <si>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</si>
  <si>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</si>
  <si>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</si>
  <si>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</si>
  <si>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</si>
  <si>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</si>
  <si>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</si>
  <si>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</si>
  <si>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</si>
  <si>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</si>
  <si>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</si>
  <si>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</si>
  <si>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</si>
  <si>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</si>
  <si>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</si>
  <si>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</si>
  <si>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</si>
  <si>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</si>
  <si>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</si>
  <si>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</si>
  <si>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</si>
  <si>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</si>
  <si>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</si>
  <si>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</si>
  <si>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</si>
  <si>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</si>
  <si>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</si>
  <si>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</si>
  <si>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</si>
  <si>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</si>
  <si>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</si>
  <si>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</si>
  <si>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</si>
  <si>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</si>
  <si>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</si>
  <si>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</si>
  <si>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</si>
  <si>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</si>
  <si>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</si>
  <si>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</si>
  <si>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</si>
  <si>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</si>
  <si>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</si>
  <si>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</si>
  <si>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</si>
  <si>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</si>
  <si>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</si>
  <si>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</si>
  <si>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</si>
  <si>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</si>
  <si>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</si>
  <si>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</si>
  <si>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</si>
  <si>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</si>
  <si>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</si>
  <si>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</si>
  <si>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</si>
  <si>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</si>
  <si>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</si>
  <si>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</si>
  <si>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</si>
  <si>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</si>
  <si>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</si>
  <si>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</si>
  <si>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</si>
  <si>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</si>
  <si>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</si>
  <si>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</si>
  <si>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</si>
  <si>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</si>
  <si>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</si>
  <si>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</si>
  <si>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</si>
  <si>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</si>
  <si>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</si>
  <si>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</si>
  <si>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</si>
  <si>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</si>
  <si>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</si>
  <si>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</si>
  <si>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</si>
  <si>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</si>
  <si>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</si>
  <si>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</si>
  <si>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</si>
  <si>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</si>
  <si>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</si>
  <si>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</si>
  <si>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</si>
  <si>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</si>
  <si>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</si>
  <si>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</si>
  <si>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</si>
  <si>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</si>
  <si>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</si>
  <si>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</si>
  <si>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</si>
  <si>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</si>
  <si>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</si>
  <si>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</si>
  <si>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</si>
  <si>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</si>
  <si>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</si>
  <si>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</si>
  <si>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</si>
  <si>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</si>
  <si>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</si>
  <si>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</si>
  <si>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</si>
  <si>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</si>
  <si>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</si>
  <si>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</si>
  <si>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</si>
  <si>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</si>
  <si>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</si>
  <si>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</si>
  <si>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</si>
  <si>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</si>
  <si>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</si>
  <si>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</si>
  <si>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</si>
  <si>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</si>
  <si>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</si>
  <si>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</si>
  <si>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</si>
  <si>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</si>
  <si>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</si>
  <si>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</si>
  <si>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</si>
  <si>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</si>
  <si>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</si>
  <si>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</si>
  <si>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</si>
  <si>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</si>
  <si>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</si>
  <si>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</si>
  <si>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</si>
  <si>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</si>
  <si>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</si>
  <si>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</si>
  <si>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</si>
  <si>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</si>
  <si>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</si>
  <si>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</si>
  <si>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</si>
  <si>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</si>
  <si>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</si>
  <si>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</si>
  <si>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</si>
  <si>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</si>
  <si>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</si>
  <si>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</si>
  <si>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</si>
  <si>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</si>
  <si>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</si>
  <si>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</si>
  <si>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</si>
  <si>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</si>
  <si>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</si>
  <si>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</si>
  <si>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</si>
  <si>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</si>
  <si>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</si>
  <si>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</si>
  <si>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</si>
  <si>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</si>
  <si>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</si>
  <si>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</si>
  <si>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</si>
  <si>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</si>
  <si>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</si>
  <si>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</si>
  <si>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</si>
  <si>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</si>
  <si>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</si>
  <si>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</si>
  <si>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</si>
  <si>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</si>
  <si>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</si>
  <si>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</si>
  <si>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</si>
  <si>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</si>
  <si>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</si>
  <si>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</si>
  <si>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</si>
  <si>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</si>
  <si>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</si>
  <si>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</si>
  <si>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</si>
  <si>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</si>
  <si>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</si>
  <si>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</si>
  <si>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</si>
  <si>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</si>
  <si>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</si>
  <si>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</si>
  <si>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</si>
  <si>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</si>
  <si>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</si>
  <si>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</si>
  <si>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</si>
  <si>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</si>
  <si>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</si>
  <si>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</si>
  <si>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</si>
  <si>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</si>
  <si>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</si>
  <si>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</si>
  <si>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</si>
  <si>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</si>
  <si>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</si>
  <si>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</si>
  <si>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</si>
  <si>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</si>
  <si>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</si>
  <si>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</si>
  <si>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</si>
  <si>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</si>
  <si>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</si>
  <si>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</si>
  <si>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</si>
  <si>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</si>
  <si>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</si>
  <si>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</si>
  <si>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</si>
  <si>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</si>
  <si>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</si>
  <si>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</si>
  <si>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</si>
  <si>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</si>
  <si>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</si>
  <si>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</si>
  <si>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</si>
  <si>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</si>
  <si>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</si>
  <si>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</si>
  <si>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</si>
  <si>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</si>
  <si>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</si>
  <si>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</si>
  <si>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</si>
  <si>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</si>
  <si>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</si>
  <si>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</si>
  <si>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</si>
  <si>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</si>
  <si>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</si>
  <si>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</si>
  <si>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</si>
  <si>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</si>
  <si>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</si>
  <si>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</si>
  <si>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</si>
  <si>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</si>
  <si>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</si>
  <si>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</si>
  <si>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</si>
  <si>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</si>
  <si>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</si>
  <si>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</si>
  <si>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</si>
  <si>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</si>
  <si>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</si>
  <si>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</si>
  <si>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</si>
  <si>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</si>
  <si>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</si>
  <si>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</si>
  <si>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</si>
  <si>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</si>
  <si>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</si>
  <si>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</si>
  <si>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</si>
  <si>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</si>
  <si>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</si>
  <si>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</si>
  <si>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</si>
  <si>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</si>
  <si>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</si>
  <si>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</si>
  <si>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</si>
  <si>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</si>
  <si>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</si>
  <si>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</si>
  <si>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</si>
  <si>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</si>
  <si>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</si>
  <si>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</si>
  <si>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</si>
  <si>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</si>
  <si>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</si>
  <si>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</si>
  <si>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</si>
  <si>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</si>
  <si>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</si>
  <si>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</si>
  <si>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</si>
  <si>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</si>
  <si>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</si>
  <si>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</si>
  <si>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</si>
  <si>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</si>
  <si>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</si>
  <si>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</si>
  <si>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</si>
  <si>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</si>
  <si>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</si>
  <si>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</si>
  <si>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</si>
  <si>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</si>
  <si>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</si>
  <si>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</si>
  <si>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</si>
  <si>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</si>
  <si>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</si>
  <si>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</si>
  <si>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</si>
  <si>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</si>
  <si>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</si>
  <si>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</si>
  <si>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</si>
  <si>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</si>
  <si>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</si>
  <si>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</si>
  <si>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</si>
  <si>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</si>
  <si>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</si>
  <si>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</si>
  <si>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</si>
  <si>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</si>
  <si>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</si>
  <si>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</si>
  <si>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</si>
  <si>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</si>
  <si>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</si>
  <si>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</si>
  <si>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</si>
  <si>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</si>
  <si>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</si>
  <si>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</si>
  <si>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</si>
  <si>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</si>
  <si>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</si>
  <si>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</si>
  <si>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</si>
  <si>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</si>
  <si>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</si>
  <si>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</si>
  <si>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</si>
  <si>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</si>
  <si>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</si>
  <si>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</si>
  <si>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</si>
  <si>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</si>
  <si>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</si>
  <si>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</si>
  <si>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</si>
  <si>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</si>
  <si>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</si>
  <si>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</si>
  <si>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</si>
  <si>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</si>
  <si>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</si>
  <si>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</si>
  <si>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</si>
  <si>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</si>
  <si>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</si>
  <si>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</si>
  <si>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</si>
  <si>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</si>
  <si>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</si>
  <si>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</si>
  <si>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</si>
  <si>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</si>
  <si>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</si>
  <si>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</si>
  <si>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</si>
  <si>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</si>
  <si>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</si>
  <si>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</si>
  <si>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</si>
  <si>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</si>
  <si>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</si>
  <si>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</si>
  <si>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</si>
  <si>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</si>
  <si>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</si>
  <si>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</si>
  <si>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</si>
  <si>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</si>
  <si>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</si>
  <si>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</si>
  <si>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</si>
  <si>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</si>
  <si>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</si>
  <si>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</si>
  <si>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</si>
  <si>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</si>
  <si>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</si>
  <si>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</si>
  <si>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</si>
  <si>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</si>
  <si>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</si>
  <si>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</si>
  <si>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</si>
  <si>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</si>
  <si>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</si>
  <si>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</si>
  <si>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</si>
  <si>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</si>
  <si>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</si>
  <si>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</si>
  <si>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</si>
  <si>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</si>
  <si>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</si>
  <si>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</si>
  <si>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</si>
  <si>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</si>
  <si>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</si>
  <si>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</si>
  <si>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</si>
  <si>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</si>
  <si>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</si>
  <si>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</si>
  <si>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</si>
  <si>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</si>
  <si>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</si>
  <si>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</si>
  <si>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</si>
  <si>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</si>
  <si>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</si>
  <si>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</si>
  <si>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</si>
  <si>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</si>
  <si>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</si>
  <si>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</si>
  <si>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</si>
  <si>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</si>
  <si>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</si>
  <si>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</si>
  <si>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</si>
  <si>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</si>
  <si>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</si>
  <si>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</si>
  <si>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</si>
  <si>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</si>
  <si>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</si>
  <si>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</si>
  <si>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</si>
  <si>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</si>
  <si>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</si>
  <si>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</si>
  <si>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</si>
  <si>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</si>
  <si>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</si>
  <si>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</si>
  <si>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</si>
  <si>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</si>
  <si>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</si>
  <si>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</si>
  <si>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</si>
  <si>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</si>
  <si>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</si>
  <si>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</si>
  <si>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</si>
  <si>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</si>
  <si>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</si>
  <si>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</si>
  <si>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</si>
  <si>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</si>
  <si>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</si>
  <si>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</si>
  <si>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</si>
  <si>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</si>
  <si>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</si>
  <si>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</si>
  <si>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</si>
  <si>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</si>
  <si>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</si>
  <si>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</si>
  <si>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</si>
  <si>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</si>
  <si>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</si>
  <si>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</si>
  <si>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</si>
  <si>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</si>
  <si>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</si>
  <si>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</si>
  <si>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</si>
  <si>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</si>
  <si>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</si>
  <si>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</si>
  <si>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</si>
  <si>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</si>
  <si>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</si>
  <si>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</si>
  <si>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</si>
  <si>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</si>
  <si>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</si>
  <si>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</si>
  <si>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</si>
  <si>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</si>
  <si>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</si>
  <si>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</si>
  <si>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</si>
  <si>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</si>
  <si>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</si>
  <si>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</si>
  <si>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</si>
  <si>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</si>
  <si>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</si>
  <si>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</si>
  <si>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</si>
  <si>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</si>
  <si>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</si>
  <si>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</si>
  <si>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</si>
  <si>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</si>
  <si>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</si>
  <si>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</si>
  <si>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</si>
  <si>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</si>
  <si>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</si>
  <si>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</si>
  <si>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</si>
  <si>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</si>
  <si>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</si>
  <si>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</si>
  <si>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</si>
  <si>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</si>
  <si>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</si>
  <si>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</si>
  <si>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</si>
  <si>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</si>
  <si>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</si>
  <si>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</si>
  <si>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</si>
  <si>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</si>
  <si>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</si>
  <si>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</si>
  <si>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</si>
  <si>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</si>
  <si>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</si>
  <si>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</si>
  <si>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</si>
  <si>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</si>
  <si>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</si>
  <si>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</si>
  <si>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</si>
  <si>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</si>
  <si>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</si>
  <si>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</si>
  <si>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</si>
  <si>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</si>
  <si>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</si>
  <si>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</si>
  <si>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</si>
  <si>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</si>
  <si>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</si>
  <si>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</si>
  <si>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</si>
  <si>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</si>
  <si>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</si>
  <si>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</si>
  <si>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</si>
  <si>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</si>
  <si>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</si>
  <si>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</si>
  <si>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</si>
  <si>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</si>
  <si>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</si>
  <si>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</si>
  <si>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</si>
  <si>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</si>
  <si>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</si>
  <si>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</si>
  <si>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</si>
  <si>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</si>
  <si>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</si>
  <si>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</si>
  <si>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</si>
  <si>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</si>
  <si>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</si>
  <si>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</si>
  <si>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</si>
  <si>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</si>
  <si>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</si>
  <si>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</si>
  <si>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</si>
  <si>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</si>
  <si>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</si>
  <si>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</si>
  <si>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</si>
  <si>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</si>
  <si>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</si>
  <si>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</si>
  <si>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</si>
  <si>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</si>
  <si>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</si>
  <si>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</si>
  <si>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</si>
  <si>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</si>
  <si>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</si>
  <si>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</si>
  <si>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</si>
  <si>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</si>
  <si>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</si>
  <si>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</si>
  <si>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</si>
  <si>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</si>
  <si>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</si>
  <si>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</si>
  <si>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</si>
  <si>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</si>
  <si>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</si>
  <si>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</si>
  <si>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</si>
  <si>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</si>
  <si>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</si>
  <si>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</si>
  <si>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</si>
  <si>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</si>
  <si>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</si>
  <si>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</si>
  <si>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</si>
  <si>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</si>
  <si>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</si>
  <si>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</si>
  <si>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</si>
  <si>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</si>
  <si>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</si>
  <si>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</si>
  <si>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</si>
  <si>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</si>
  <si>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</si>
  <si>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</si>
  <si>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</si>
  <si>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</si>
  <si>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</si>
  <si>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</si>
  <si>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</si>
  <si>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</si>
  <si>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</si>
  <si>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</si>
  <si>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</si>
  <si>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</si>
  <si>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</si>
  <si>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</si>
  <si>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</si>
  <si>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</si>
  <si>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</si>
  <si>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</si>
  <si>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</si>
  <si>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</si>
  <si>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</si>
  <si>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</si>
  <si>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</si>
  <si>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</si>
  <si>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</si>
  <si>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</si>
  <si>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</si>
  <si>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</si>
  <si>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</si>
  <si>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</si>
  <si>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</si>
  <si>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</si>
  <si>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</si>
  <si>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</si>
  <si>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</si>
  <si>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</si>
  <si>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</si>
  <si>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</si>
  <si>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</si>
  <si>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</si>
  <si>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</si>
  <si>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</si>
  <si>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</si>
  <si>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</si>
  <si>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</si>
  <si>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</si>
  <si>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</si>
  <si>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</si>
  <si>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</si>
  <si>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</si>
  <si>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</si>
  <si>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</si>
  <si>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</si>
  <si>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</si>
  <si>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</si>
  <si>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</si>
  <si>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</si>
  <si>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</si>
  <si>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</si>
  <si>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</si>
  <si>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</si>
  <si>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</si>
  <si>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</si>
  <si>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</si>
  <si>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</si>
  <si>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</si>
  <si>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</si>
  <si>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</si>
  <si>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</si>
  <si>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</si>
  <si>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</si>
  <si>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</si>
  <si>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</si>
  <si>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</si>
  <si>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</si>
  <si>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</si>
  <si>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</si>
  <si>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</si>
  <si>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</si>
  <si>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</si>
  <si>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</si>
  <si>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</si>
  <si>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</si>
  <si>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</si>
  <si>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</si>
  <si>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</si>
  <si>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</si>
  <si>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</si>
  <si>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</si>
  <si>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</si>
  <si>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</si>
  <si>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</si>
  <si>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</si>
  <si>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</si>
  <si>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</si>
  <si>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</si>
  <si>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</si>
  <si>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</si>
  <si>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</si>
  <si>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</si>
  <si>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</si>
  <si>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</si>
  <si>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</si>
  <si>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</si>
  <si>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</si>
  <si>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</si>
  <si>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</si>
  <si>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</si>
  <si>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</si>
  <si>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</si>
  <si>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</si>
  <si>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</si>
  <si>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</si>
  <si>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</si>
  <si>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</si>
  <si>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</si>
  <si>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</si>
  <si>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</si>
  <si>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</si>
  <si>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</si>
  <si>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</si>
  <si>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</si>
  <si>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</si>
  <si>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</si>
  <si>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</si>
  <si>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</si>
  <si>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</si>
  <si>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</si>
  <si>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</si>
  <si>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</si>
  <si>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</si>
  <si>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</si>
  <si>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</si>
  <si>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</si>
  <si>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</si>
  <si>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</si>
  <si>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</si>
  <si>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</si>
  <si>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</si>
  <si>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</si>
  <si>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</si>
  <si>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</si>
  <si>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</si>
  <si>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</si>
  <si>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</si>
  <si>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</si>
  <si>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</si>
  <si>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</si>
  <si>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</si>
  <si>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</si>
  <si>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</si>
  <si>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</si>
  <si>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</si>
  <si>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</si>
  <si>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</si>
  <si>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</si>
  <si>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</si>
  <si>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</si>
  <si>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</si>
  <si>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</si>
  <si>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</si>
  <si>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</si>
  <si>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</si>
  <si>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</si>
  <si>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</si>
  <si>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</si>
  <si>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</si>
  <si>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</si>
  <si>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</si>
  <si>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</si>
  <si>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</si>
  <si>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</si>
  <si>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</si>
  <si>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</si>
  <si>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</si>
  <si>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</si>
  <si>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</si>
  <si>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</si>
  <si>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</si>
  <si>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</si>
  <si>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</si>
  <si>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</si>
  <si>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</si>
  <si>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</si>
  <si>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</si>
  <si>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</si>
  <si>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</si>
  <si>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</si>
  <si>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</si>
  <si>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</si>
  <si>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</si>
  <si>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</si>
  <si>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</si>
  <si>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</si>
  <si>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</si>
  <si>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</si>
  <si>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</si>
  <si>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</si>
  <si>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</si>
  <si>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</si>
  <si>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</si>
  <si>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</si>
  <si>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</si>
  <si>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</si>
  <si>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</si>
  <si>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</si>
  <si>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</si>
  <si>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</si>
  <si>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</si>
  <si>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</si>
  <si>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</si>
  <si>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</si>
  <si>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</si>
  <si>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</si>
  <si>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</si>
  <si>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</si>
  <si>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</si>
  <si>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</si>
  <si>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</si>
  <si>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</si>
  <si>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</si>
  <si>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</si>
  <si>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</si>
  <si>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</si>
  <si>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</si>
  <si>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</si>
  <si>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</si>
  <si>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</si>
  <si>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</si>
  <si>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</si>
  <si>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</si>
  <si>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</si>
  <si>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</si>
  <si>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</si>
  <si>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</si>
  <si>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</si>
  <si>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</si>
  <si>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</si>
  <si>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</si>
  <si>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</si>
  <si>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</si>
  <si>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</si>
  <si>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</si>
  <si>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</si>
  <si>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</si>
  <si>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</si>
  <si>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</si>
  <si>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</si>
  <si>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</si>
  <si>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</si>
  <si>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</si>
  <si>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</si>
  <si>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</si>
  <si>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</si>
  <si>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</si>
  <si>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</si>
  <si>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</si>
  <si>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</si>
  <si>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</si>
  <si>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</si>
  <si>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</si>
  <si>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</si>
  <si>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</si>
  <si>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</si>
  <si>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</si>
  <si>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</si>
  <si>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</si>
  <si>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</si>
  <si>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</si>
  <si>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</si>
  <si>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</si>
  <si>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</si>
  <si>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</si>
  <si>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</si>
  <si>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</si>
  <si>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</si>
  <si>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</si>
  <si>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</si>
  <si>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</si>
  <si>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</si>
  <si>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</si>
  <si>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</si>
  <si>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</si>
  <si>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</si>
  <si>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</si>
  <si>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</si>
  <si>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</si>
  <si>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</si>
  <si>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</si>
  <si>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</si>
  <si>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</si>
  <si>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</si>
  <si>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</si>
  <si>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</si>
  <si>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</si>
  <si>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</si>
  <si>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</si>
  <si>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</si>
  <si>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</si>
  <si>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</si>
  <si>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</si>
  <si>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</si>
  <si>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</si>
  <si>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</si>
  <si>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</si>
  <si>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</si>
  <si>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</si>
  <si>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</si>
  <si>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</si>
  <si>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</si>
  <si>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</si>
  <si>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</si>
  <si>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</si>
  <si>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</si>
  <si>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</si>
  <si>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</si>
  <si>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</si>
  <si>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</si>
  <si>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</si>
  <si>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</si>
  <si>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</si>
  <si>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</si>
  <si>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</si>
  <si>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</si>
  <si>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</si>
  <si>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</si>
  <si>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</si>
  <si>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</si>
  <si>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</si>
  <si>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</si>
  <si>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</si>
  <si>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</si>
  <si>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</si>
  <si>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</si>
  <si>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</si>
  <si>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</si>
  <si>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</si>
  <si>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</si>
  <si>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</si>
  <si>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</si>
  <si>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</si>
  <si>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</si>
  <si>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</si>
  <si>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</si>
  <si>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</si>
  <si>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</si>
  <si>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</si>
  <si>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</si>
  <si>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</si>
  <si>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</si>
  <si>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</si>
  <si>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</si>
  <si>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</si>
  <si>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</si>
  <si>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</si>
  <si>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</si>
  <si>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</si>
  <si>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</si>
  <si>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</si>
  <si>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</si>
  <si>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</si>
  <si>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</si>
  <si>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</si>
  <si>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</si>
  <si>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</si>
  <si>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</si>
  <si>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</si>
  <si>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</si>
  <si>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</si>
  <si>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</si>
  <si>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</si>
  <si>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</si>
  <si>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</si>
  <si>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</si>
  <si>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</si>
  <si>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</si>
  <si>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</si>
  <si>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</si>
  <si>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</si>
  <si>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</si>
  <si>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</si>
  <si>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</si>
  <si>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</si>
  <si>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</si>
  <si>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</si>
  <si>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</si>
  <si>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</si>
  <si>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</si>
  <si>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</si>
  <si>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</si>
  <si>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</si>
  <si>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</si>
  <si>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</si>
  <si>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</si>
  <si>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</si>
  <si>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</si>
  <si>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</si>
  <si>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</si>
  <si>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</si>
  <si>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</si>
  <si>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</si>
  <si>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</si>
  <si>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</si>
  <si>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</si>
  <si>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</si>
  <si>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</si>
  <si>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</si>
  <si>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</si>
  <si>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</si>
  <si>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</si>
  <si>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</si>
  <si>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</si>
  <si>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</si>
  <si>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</si>
  <si>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</si>
  <si>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</si>
  <si>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</si>
  <si>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</si>
  <si>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</si>
  <si>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</si>
  <si>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</si>
  <si>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</si>
  <si>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</si>
  <si>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</si>
  <si>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</si>
  <si>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</si>
  <si>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</si>
  <si>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</si>
  <si>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</si>
  <si>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</si>
  <si>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</si>
  <si>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</si>
  <si>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</si>
  <si>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</si>
  <si>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</si>
  <si>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</si>
  <si>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</si>
  <si>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</si>
  <si>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</si>
  <si>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</si>
  <si>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</si>
  <si>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</si>
  <si>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</si>
  <si>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</si>
  <si>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</si>
  <si>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</si>
  <si>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</si>
  <si>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</si>
  <si>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</si>
  <si>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</si>
  <si>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</si>
  <si>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</si>
  <si>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</si>
  <si>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</si>
  <si>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</si>
  <si>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</si>
  <si>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</si>
  <si>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</si>
  <si>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</si>
  <si>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</si>
  <si>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</si>
  <si>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</si>
  <si>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</si>
  <si>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</si>
  <si>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</si>
  <si>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</si>
  <si>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</si>
  <si>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</si>
  <si>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</si>
  <si>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</si>
  <si>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</si>
  <si>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</si>
  <si>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</si>
  <si>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</si>
  <si>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</si>
  <si>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</si>
  <si>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</si>
  <si>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</si>
  <si>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</si>
  <si>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</si>
  <si>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</si>
  <si>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</si>
  <si>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</si>
  <si>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</si>
  <si>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</si>
  <si>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</si>
  <si>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</si>
  <si>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</si>
  <si>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</si>
  <si>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</si>
  <si>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</si>
  <si>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</si>
  <si>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</si>
  <si>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</si>
  <si>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</si>
  <si>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</si>
  <si>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</si>
  <si>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</si>
  <si>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</si>
  <si>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</si>
  <si>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</si>
  <si>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</si>
  <si>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</si>
  <si>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</si>
  <si>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</si>
  <si>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</si>
  <si>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</si>
  <si>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</si>
  <si>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</si>
  <si>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</si>
  <si>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</si>
  <si>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</si>
  <si>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</si>
  <si>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</si>
  <si>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</si>
  <si>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</si>
  <si>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</si>
  <si>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</si>
  <si>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</si>
  <si>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</si>
  <si>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</si>
  <si>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</si>
  <si>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</si>
  <si>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</si>
  <si>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</si>
  <si>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</si>
  <si>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</si>
  <si>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</si>
  <si>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</si>
  <si>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</si>
  <si>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</si>
  <si>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</si>
  <si>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</si>
  <si>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</si>
  <si>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</si>
  <si>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</si>
  <si>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</si>
  <si>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</si>
  <si>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</si>
  <si>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</si>
  <si>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</si>
  <si>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</si>
  <si>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</si>
  <si>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</si>
  <si>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</si>
  <si>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</si>
  <si>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</si>
  <si>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</si>
  <si>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</si>
  <si>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</si>
  <si>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</si>
  <si>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</si>
  <si>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</si>
  <si>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</si>
  <si>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</si>
  <si>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</si>
  <si>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</si>
  <si>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</si>
  <si>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</si>
  <si>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</si>
  <si>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</si>
  <si>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</si>
  <si>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</si>
  <si>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</si>
  <si>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</si>
  <si>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</si>
  <si>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</si>
  <si>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</si>
  <si>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</si>
  <si>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</si>
  <si>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</si>
  <si>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</si>
  <si>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</si>
  <si>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</si>
  <si>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</si>
  <si>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</si>
  <si>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</si>
  <si>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</si>
  <si>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</si>
  <si>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</si>
  <si>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</si>
  <si>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</si>
  <si>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</si>
  <si>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</si>
  <si>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</si>
  <si>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</si>
  <si>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</si>
  <si>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</si>
  <si>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</si>
  <si>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</si>
  <si>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</si>
  <si>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</si>
  <si>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</si>
  <si>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</si>
  <si>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</si>
  <si>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</si>
  <si>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</si>
  <si>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</si>
  <si>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</si>
  <si>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</si>
  <si>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</si>
  <si>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</si>
  <si>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</si>
  <si>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</si>
  <si>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</si>
  <si>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</si>
  <si>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</si>
  <si>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</si>
  <si>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</si>
  <si>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</si>
  <si>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</si>
  <si>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</si>
  <si>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</si>
  <si>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</si>
  <si>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</si>
  <si>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</si>
  <si>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</si>
  <si>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</si>
  <si>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</si>
  <si>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</si>
  <si>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</si>
  <si>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</si>
  <si>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</si>
  <si>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</si>
  <si>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</si>
  <si>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</si>
  <si>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</si>
  <si>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</si>
  <si>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</si>
  <si>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</si>
  <si>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</si>
  <si>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</si>
  <si>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</si>
  <si>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</si>
  <si>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</si>
  <si>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</si>
  <si>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</si>
  <si>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</si>
  <si>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</si>
  <si>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</si>
  <si>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</si>
  <si>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</si>
  <si>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</si>
  <si>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</si>
  <si>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</si>
  <si>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</si>
  <si>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</si>
  <si>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</si>
  <si>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</si>
  <si>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</si>
  <si>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</si>
  <si>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</si>
  <si>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</si>
  <si>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</si>
  <si>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</si>
  <si>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</si>
  <si>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</si>
  <si>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</si>
  <si>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</si>
  <si>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</si>
  <si>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</si>
  <si>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</si>
  <si>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</si>
  <si>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</si>
  <si>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</si>
  <si>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</si>
  <si>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</si>
  <si>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</si>
  <si>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</si>
  <si>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</si>
  <si>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</si>
  <si>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</si>
  <si>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</si>
  <si>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</si>
  <si>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</si>
  <si>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</si>
  <si>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</si>
  <si>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</si>
  <si>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</si>
  <si>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</si>
  <si>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</si>
  <si>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</si>
  <si>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</si>
  <si>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</si>
  <si>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</si>
  <si>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</si>
  <si>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</si>
  <si>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</si>
  <si>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</si>
  <si>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</si>
  <si>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</si>
  <si>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</si>
  <si>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</si>
  <si>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</si>
  <si>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</si>
  <si>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</si>
  <si>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</si>
  <si>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</si>
  <si>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</si>
  <si>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</si>
  <si>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</si>
  <si>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</si>
  <si>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</si>
  <si>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</si>
  <si>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</si>
  <si>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</si>
  <si>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</si>
  <si>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</si>
  <si>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</si>
  <si>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</si>
  <si>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</si>
  <si>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</si>
  <si>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</si>
  <si>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</si>
  <si>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</si>
  <si>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</si>
  <si>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</si>
  <si>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</si>
  <si>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</si>
  <si>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</si>
  <si>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</si>
  <si>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</si>
  <si>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</si>
  <si>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</si>
  <si>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</si>
  <si>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</si>
  <si>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</si>
  <si>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</si>
  <si>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</si>
  <si>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</si>
  <si>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</si>
  <si>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</si>
  <si>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</si>
  <si>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</si>
  <si>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</si>
  <si>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</si>
  <si>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</si>
  <si>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</si>
  <si>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</si>
  <si>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</si>
  <si>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</si>
  <si>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</si>
  <si>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</si>
  <si>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</si>
  <si>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</si>
  <si>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</si>
  <si>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</si>
  <si>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</si>
  <si>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</si>
  <si>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</si>
  <si>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</si>
  <si>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</si>
  <si>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</si>
  <si>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</si>
  <si>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</si>
  <si>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</si>
  <si>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</si>
  <si>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</si>
  <si>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</si>
  <si>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</si>
  <si>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</si>
  <si>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</si>
  <si>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</si>
  <si>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</si>
  <si>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</si>
  <si>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</si>
  <si>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</si>
  <si>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</si>
  <si>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</si>
  <si>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</si>
  <si>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</si>
  <si>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</si>
  <si>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</si>
  <si>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</si>
  <si>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</si>
  <si>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</si>
  <si>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</si>
  <si>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</si>
  <si>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</si>
  <si>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</si>
  <si>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</si>
  <si>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</si>
  <si>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</si>
  <si>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</si>
  <si>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</si>
  <si>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</si>
  <si>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</si>
  <si>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</si>
  <si>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</si>
  <si>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</si>
  <si>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</si>
  <si>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</si>
  <si>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</si>
  <si>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</si>
  <si>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</si>
  <si>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</si>
  <si>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</si>
  <si>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</si>
  <si>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</si>
  <si>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</si>
  <si>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</si>
  <si>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</si>
  <si>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</si>
  <si>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</si>
  <si>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</si>
  <si>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</si>
  <si>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</si>
  <si>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</si>
  <si>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</si>
  <si>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</si>
  <si>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</si>
  <si>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</si>
  <si>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</si>
  <si>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</si>
  <si>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</si>
  <si>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</si>
  <si>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</si>
  <si>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</si>
  <si>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</si>
  <si>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</si>
  <si>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</si>
  <si>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</si>
  <si>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</si>
  <si>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</si>
  <si>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</si>
  <si>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</si>
  <si>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</si>
  <si>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</si>
  <si>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</si>
  <si>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</si>
  <si>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</si>
  <si>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</si>
  <si>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</si>
  <si>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</si>
  <si>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</si>
  <si>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</si>
  <si>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</si>
  <si>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</si>
  <si>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</si>
  <si>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</si>
  <si>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</si>
  <si>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</si>
  <si>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</si>
  <si>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</si>
  <si>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</si>
  <si>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</si>
  <si>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</si>
  <si>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</si>
  <si>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</si>
  <si>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</si>
  <si>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</si>
  <si>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</si>
  <si>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</si>
  <si>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</si>
  <si>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</si>
  <si>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</si>
  <si>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</si>
  <si>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</si>
  <si>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</si>
  <si>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</si>
  <si>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</si>
  <si>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</si>
  <si>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</si>
  <si>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</si>
  <si>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</si>
  <si>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</si>
  <si>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</si>
  <si>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</si>
  <si>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</si>
  <si>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</si>
  <si>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</si>
  <si>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</si>
  <si>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</si>
  <si>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</si>
  <si>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</si>
  <si>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</si>
  <si>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</si>
  <si>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</si>
  <si>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</si>
  <si>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</si>
  <si>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</si>
  <si>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</si>
  <si>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</si>
  <si>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</si>
  <si>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</si>
  <si>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</si>
  <si>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</si>
  <si>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</si>
  <si>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</si>
  <si>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</si>
  <si>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</si>
  <si>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</si>
  <si>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</si>
  <si>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</si>
  <si>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</si>
  <si>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</si>
  <si>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</si>
  <si>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</si>
  <si>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</si>
  <si>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</si>
  <si>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</si>
  <si>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</si>
  <si>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</si>
  <si>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</si>
  <si>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</si>
  <si>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</si>
  <si>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</si>
  <si>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</si>
  <si>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</si>
  <si>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</si>
  <si>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</si>
  <si>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</si>
  <si>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</si>
  <si>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</si>
  <si>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</si>
  <si>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</si>
  <si>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</si>
  <si>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</si>
  <si>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</si>
  <si>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</si>
  <si>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</si>
  <si>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</si>
  <si>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</si>
  <si>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</si>
  <si>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</si>
  <si>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</si>
  <si>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</si>
  <si>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</si>
  <si>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</si>
  <si>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</si>
  <si>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</si>
  <si>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</si>
  <si>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</si>
  <si>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</si>
  <si>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</si>
  <si>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</si>
  <si>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</si>
  <si>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</si>
  <si>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</si>
  <si>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</si>
  <si>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</si>
  <si>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</si>
  <si>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</si>
  <si>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</si>
  <si>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</si>
  <si>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</si>
  <si>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</si>
  <si>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</si>
  <si>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</si>
  <si>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</si>
  <si>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</si>
  <si>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</si>
  <si>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</si>
  <si>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</si>
  <si>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</si>
  <si>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</si>
  <si>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</si>
  <si>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</si>
  <si>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</si>
  <si>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</si>
  <si>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</si>
  <si>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</si>
  <si>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</si>
  <si>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</si>
  <si>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</si>
  <si>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</si>
  <si>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</si>
  <si>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</si>
  <si>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</si>
  <si>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</si>
  <si>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</si>
  <si>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</si>
  <si>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</si>
  <si>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</si>
  <si>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</si>
  <si>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</si>
  <si>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</si>
  <si>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</si>
  <si>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</si>
  <si>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</si>
  <si>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</si>
  <si>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</si>
  <si>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</si>
  <si>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</si>
  <si>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</si>
  <si>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</si>
  <si>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</si>
  <si>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</si>
  <si>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</si>
  <si>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</si>
  <si>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</si>
  <si>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</si>
  <si>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</si>
  <si>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</si>
  <si>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</si>
  <si>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</si>
  <si>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</si>
  <si>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</si>
  <si>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</si>
  <si>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</si>
  <si>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</si>
  <si>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</si>
  <si>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</si>
  <si>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</si>
  <si>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</si>
  <si>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</si>
  <si>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</si>
  <si>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</si>
  <si>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</si>
  <si>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</si>
  <si>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</si>
  <si>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</si>
  <si>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</si>
  <si>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</si>
  <si>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</si>
  <si>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</si>
  <si>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</si>
  <si>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</si>
  <si>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</si>
  <si>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</si>
  <si>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</si>
  <si>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</si>
  <si>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</si>
  <si>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</si>
  <si>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</si>
  <si>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</si>
  <si>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</si>
  <si>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</si>
  <si>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</si>
  <si>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</si>
  <si>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</si>
  <si>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</si>
  <si>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</si>
  <si>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</si>
  <si>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</si>
  <si>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</si>
  <si>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</si>
  <si>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</si>
  <si>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</si>
  <si>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</si>
  <si>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</si>
  <si>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</si>
  <si>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</si>
  <si>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</si>
  <si>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</si>
  <si>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</si>
  <si>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</si>
  <si>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</si>
  <si>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</si>
  <si>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</si>
  <si>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</si>
  <si>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</si>
  <si>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</si>
  <si>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</si>
  <si>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</si>
  <si>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</si>
  <si>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</si>
  <si>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</si>
  <si>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</si>
  <si>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</si>
  <si>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</si>
  <si>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</si>
  <si>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</si>
  <si>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</si>
  <si>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</si>
  <si>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</si>
  <si>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</si>
  <si>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</si>
  <si>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</si>
  <si>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</si>
  <si>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</si>
  <si>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</si>
  <si>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</si>
  <si>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</si>
  <si>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</si>
  <si>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</si>
  <si>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</si>
  <si>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</si>
  <si>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</si>
  <si>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</si>
  <si>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</si>
  <si>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</si>
  <si>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</si>
  <si>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</si>
  <si>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</si>
  <si>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</si>
  <si>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</si>
  <si>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</si>
  <si>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</si>
  <si>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</si>
  <si>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</si>
  <si>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</si>
  <si>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</si>
  <si>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</si>
  <si>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</si>
  <si>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</si>
  <si>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</si>
  <si>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</si>
  <si>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</si>
  <si>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</si>
  <si>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</si>
  <si>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</si>
  <si>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</si>
  <si>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</si>
  <si>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</si>
  <si>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</si>
  <si>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</si>
  <si>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</si>
  <si>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</si>
  <si>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</si>
  <si>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</si>
  <si>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</si>
  <si>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</si>
  <si>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</si>
  <si>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</si>
  <si>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</si>
  <si>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</si>
  <si>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</si>
  <si>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</si>
  <si>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</si>
  <si>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</si>
  <si>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</si>
  <si>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</si>
  <si>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</si>
  <si>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</si>
  <si>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</si>
  <si>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</si>
  <si>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</si>
  <si>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</si>
  <si>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</si>
  <si>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</si>
  <si>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</si>
  <si>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</si>
  <si>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</si>
  <si>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</si>
  <si>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</si>
  <si>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</si>
  <si>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</si>
  <si>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</si>
  <si>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</si>
  <si>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</si>
  <si>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</si>
  <si>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</si>
  <si>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</si>
  <si>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</si>
  <si>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</si>
  <si>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</si>
  <si>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</si>
  <si>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</si>
  <si>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</si>
  <si>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</si>
  <si>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</si>
  <si>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</si>
  <si>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</si>
  <si>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</si>
  <si>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</si>
  <si>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</si>
  <si>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</si>
  <si>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</si>
  <si>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</si>
  <si>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</si>
  <si>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</si>
  <si>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</si>
  <si>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</si>
  <si>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</si>
  <si>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</si>
  <si>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</si>
  <si>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</si>
  <si>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</si>
  <si>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</si>
  <si>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</si>
  <si>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</si>
  <si>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</si>
  <si>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</si>
  <si>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</si>
  <si>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</si>
  <si>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</si>
  <si>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</si>
  <si>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</si>
  <si>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</si>
  <si>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</si>
  <si>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</si>
  <si>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</si>
  <si>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</si>
  <si>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</si>
  <si>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</si>
  <si>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</si>
  <si>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</si>
  <si>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</si>
  <si>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</si>
  <si>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</si>
  <si>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</si>
  <si>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</si>
  <si>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</si>
  <si>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</si>
  <si>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</si>
  <si>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</si>
  <si>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</si>
  <si>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</si>
  <si>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</si>
  <si>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</si>
  <si>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</si>
  <si>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</si>
  <si>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</si>
  <si>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</si>
  <si>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</si>
  <si>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</si>
  <si>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</si>
  <si>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</si>
  <si>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</si>
  <si>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</si>
  <si>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</si>
  <si>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</si>
  <si>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</si>
  <si>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</si>
  <si>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</si>
  <si>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</si>
  <si>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</si>
  <si>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</si>
  <si>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</si>
  <si>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</si>
  <si>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</si>
  <si>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</si>
  <si>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</si>
  <si>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</si>
  <si>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</si>
  <si>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</si>
  <si>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</si>
  <si>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</si>
  <si>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</si>
  <si>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</si>
  <si>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</si>
  <si>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</si>
  <si>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</si>
  <si>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</si>
  <si>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</si>
  <si>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</si>
  <si>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</si>
  <si>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</si>
  <si>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</si>
  <si>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</si>
  <si>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</si>
  <si>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</si>
  <si>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</si>
  <si>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</si>
  <si>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</si>
  <si>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</si>
  <si>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</si>
  <si>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</si>
  <si>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</si>
  <si>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</si>
  <si>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</si>
  <si>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</si>
  <si>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</si>
  <si>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</si>
  <si>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</si>
  <si>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</si>
  <si>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</si>
  <si>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</si>
  <si>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</si>
  <si>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</si>
  <si>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</si>
  <si>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</si>
  <si>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</si>
  <si>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</si>
  <si>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</si>
  <si>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</si>
  <si>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</si>
  <si>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</si>
  <si>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</si>
  <si>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</si>
  <si>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</si>
  <si>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</si>
  <si>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</si>
  <si>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</si>
  <si>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</si>
  <si>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</si>
  <si>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</si>
  <si>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</si>
  <si>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</si>
  <si>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</si>
  <si>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</si>
  <si>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</si>
  <si>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</si>
  <si>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</si>
  <si>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</si>
  <si>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</si>
  <si>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</si>
  <si>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</si>
  <si>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</si>
  <si>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</si>
  <si>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</si>
  <si>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</si>
  <si>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</si>
  <si>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</si>
  <si>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</si>
  <si>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</si>
  <si>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</si>
  <si>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</si>
  <si>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</si>
  <si>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</si>
  <si>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</si>
  <si>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</si>
  <si>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</si>
  <si>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</si>
  <si>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</si>
  <si>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</si>
  <si>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</si>
  <si>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</si>
  <si>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</si>
  <si>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</si>
  <si>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</si>
  <si>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</si>
  <si>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</si>
  <si>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</si>
  <si>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</si>
  <si>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</si>
  <si>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</si>
  <si>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</si>
  <si>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</si>
  <si>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</si>
  <si>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</si>
  <si>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</si>
  <si>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</si>
  <si>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</si>
  <si>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</si>
  <si>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</si>
  <si>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</si>
  <si>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</si>
  <si>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</si>
  <si>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</si>
  <si>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</si>
  <si>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</si>
  <si>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</si>
  <si>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</si>
  <si>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</si>
  <si>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</si>
  <si>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</si>
  <si>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</si>
  <si>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</si>
  <si>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</si>
  <si>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</si>
  <si>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</si>
  <si>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</si>
  <si>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</si>
  <si>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</si>
  <si>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</si>
  <si>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</si>
  <si>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</si>
  <si>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</si>
  <si>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</si>
  <si>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</si>
  <si>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</si>
  <si>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</si>
  <si>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</si>
  <si>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</si>
  <si>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</si>
  <si>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</si>
  <si>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</si>
  <si>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</si>
  <si>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</si>
  <si>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</si>
  <si>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</si>
  <si>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</si>
  <si>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</si>
  <si>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</si>
  <si>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</si>
  <si>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</si>
  <si>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</si>
  <si>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</si>
  <si>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</si>
  <si>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</si>
  <si>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</si>
  <si>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</si>
  <si>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</si>
  <si>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</si>
  <si>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</si>
  <si>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</si>
  <si>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</si>
  <si>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</si>
  <si>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</si>
  <si>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</si>
  <si>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</si>
  <si>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</si>
  <si>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</si>
  <si>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</si>
  <si>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</si>
  <si>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</si>
  <si>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</si>
  <si>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</si>
  <si>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</si>
  <si>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</si>
  <si>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</si>
  <si>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</si>
  <si>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</si>
  <si>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</si>
  <si>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</si>
  <si>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</si>
  <si>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</si>
  <si>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</si>
  <si>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</si>
  <si>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</si>
  <si>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</si>
  <si>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</si>
  <si>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</si>
  <si>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</si>
  <si>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</si>
  <si>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</si>
  <si>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</si>
  <si>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</si>
  <si>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</si>
  <si>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</si>
  <si>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</si>
  <si>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</si>
  <si>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</si>
  <si>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</si>
  <si>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</si>
  <si>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</si>
  <si>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</si>
  <si>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</si>
  <si>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</si>
  <si>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</si>
  <si>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</si>
  <si>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</si>
  <si>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</si>
  <si>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</si>
  <si>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</si>
  <si>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</si>
  <si>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</si>
  <si>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</si>
  <si>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</si>
  <si>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</si>
  <si>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</si>
  <si>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</si>
  <si>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</si>
  <si>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</si>
  <si>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</si>
  <si>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</si>
  <si>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</si>
  <si>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</si>
  <si>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</si>
  <si>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</si>
  <si>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</si>
  <si>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</si>
  <si>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</si>
  <si>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</si>
  <si>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</si>
  <si>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</si>
  <si>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</si>
  <si>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</si>
  <si>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</si>
  <si>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</si>
  <si>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</si>
  <si>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</si>
  <si>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</si>
  <si>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</si>
  <si>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</si>
  <si>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</si>
  <si>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</si>
  <si>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</si>
  <si>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</si>
  <si>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</si>
  <si>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</si>
  <si>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</si>
  <si>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</si>
  <si>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</si>
  <si>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</si>
  <si>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</si>
  <si>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</si>
  <si>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</si>
  <si>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</si>
  <si>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</si>
  <si>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</si>
  <si>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</si>
  <si>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</si>
  <si>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</si>
  <si>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</si>
  <si>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</si>
  <si>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</si>
  <si>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</si>
  <si>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</si>
  <si>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</si>
  <si>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</si>
  <si>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</si>
  <si>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</si>
  <si>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</si>
  <si>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</si>
  <si>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</si>
  <si>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</si>
  <si>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</si>
  <si>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</si>
  <si>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</si>
  <si>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</si>
  <si>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</si>
  <si>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</si>
  <si>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</si>
  <si>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</si>
  <si>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</si>
  <si>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</si>
  <si>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</si>
  <si>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</si>
  <si>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</si>
  <si>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</si>
  <si>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</si>
  <si>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</si>
  <si>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</si>
  <si>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</si>
  <si>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</si>
  <si>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</si>
  <si>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</si>
  <si>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</si>
  <si>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</si>
  <si>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</si>
  <si>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</si>
  <si>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</si>
  <si>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</si>
  <si>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</si>
  <si>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</si>
  <si>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</si>
  <si>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</si>
  <si>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</si>
  <si>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</si>
  <si>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</si>
  <si>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</si>
  <si>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</si>
  <si>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</si>
  <si>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</si>
  <si>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</si>
  <si>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</si>
  <si>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</si>
  <si>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</si>
  <si>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</si>
  <si>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</si>
  <si>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</si>
  <si>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</si>
  <si>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</si>
  <si>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</si>
  <si>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</si>
  <si>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</si>
  <si>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</si>
  <si>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</si>
  <si>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</si>
  <si>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</si>
  <si>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</si>
  <si>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</si>
  <si>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</si>
  <si>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</si>
  <si>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</si>
  <si>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</si>
  <si>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</si>
  <si>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</si>
  <si>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</si>
  <si>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</si>
  <si>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</si>
  <si>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</si>
  <si>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</si>
  <si>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</si>
  <si>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</si>
  <si>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</si>
  <si>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</si>
  <si>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</si>
  <si>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</si>
  <si>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</si>
  <si>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</si>
  <si>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</si>
  <si>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</si>
  <si>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</si>
  <si>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</si>
  <si>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</si>
  <si>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</si>
  <si>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</si>
  <si>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</si>
  <si>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</si>
  <si>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</si>
  <si>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</si>
  <si>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</si>
  <si>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</si>
  <si>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</si>
  <si>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</si>
  <si>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</si>
  <si>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</si>
  <si>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</si>
  <si>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</si>
  <si>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</si>
  <si>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</si>
  <si>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</si>
  <si>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</si>
  <si>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</si>
  <si>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</si>
  <si>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</si>
  <si>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</si>
  <si>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</si>
  <si>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</si>
  <si>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</si>
  <si>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</si>
  <si>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</si>
  <si>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</si>
  <si>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</si>
  <si>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</si>
  <si>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</si>
  <si>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</si>
  <si>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</si>
  <si>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</si>
  <si>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</si>
  <si>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</si>
  <si>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</si>
  <si>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</si>
  <si>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</si>
  <si>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</si>
  <si>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</si>
  <si>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</si>
  <si>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</si>
  <si>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</si>
  <si>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</si>
  <si>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</si>
  <si>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</si>
  <si>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</si>
  <si>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</si>
  <si>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</si>
  <si>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</si>
  <si>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</si>
  <si>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</si>
  <si>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</si>
  <si>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</si>
  <si>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</si>
  <si>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</si>
  <si>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</si>
  <si>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</si>
  <si>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</si>
  <si>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</si>
  <si>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</si>
  <si>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</si>
  <si>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</si>
  <si>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</si>
  <si>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</si>
  <si>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</si>
  <si>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</si>
  <si>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</si>
  <si>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</si>
  <si>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</si>
  <si>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</si>
  <si>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</si>
  <si>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</si>
  <si>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</si>
  <si>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</si>
  <si>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</si>
  <si>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</si>
  <si>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</si>
  <si>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</si>
  <si>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</si>
  <si>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</si>
  <si>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</si>
  <si>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</si>
  <si>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</si>
  <si>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</si>
  <si>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</si>
  <si>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</si>
  <si>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</si>
  <si>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</si>
  <si>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</si>
  <si>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</si>
  <si>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</si>
  <si>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</si>
  <si>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</si>
  <si>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</si>
  <si>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</si>
  <si>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</si>
  <si>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</si>
  <si>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</si>
  <si>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</si>
  <si>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</si>
  <si>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</si>
  <si>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</si>
  <si>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</si>
  <si>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</si>
  <si>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</si>
  <si>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</si>
  <si>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</si>
  <si>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</si>
  <si>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</si>
  <si>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</si>
  <si>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</si>
  <si>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</si>
  <si>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</si>
  <si>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</si>
  <si>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</si>
  <si>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</si>
  <si>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</si>
  <si>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</si>
  <si>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</si>
  <si>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</si>
  <si>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</si>
  <si>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</si>
  <si>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</si>
  <si>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</si>
  <si>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</si>
  <si>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</si>
  <si>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</si>
  <si>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</si>
  <si>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</si>
  <si>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</si>
  <si>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</si>
  <si>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</si>
  <si>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</si>
  <si>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</si>
  <si>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</si>
  <si>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</si>
  <si>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</si>
  <si>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</si>
  <si>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</si>
  <si>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</si>
  <si>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</si>
  <si>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</si>
  <si>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</si>
  <si>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</si>
  <si>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</si>
  <si>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</si>
  <si>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</si>
  <si>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</si>
  <si>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</si>
  <si>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</si>
  <si>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</si>
  <si>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</si>
  <si>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</si>
  <si>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</si>
  <si>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</si>
  <si>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</si>
  <si>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</si>
  <si>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</si>
  <si>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</si>
  <si>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</si>
  <si>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</si>
  <si>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</si>
  <si>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</si>
  <si>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</si>
  <si>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</si>
  <si>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</si>
  <si>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</si>
  <si>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</si>
  <si>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</si>
  <si>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</si>
  <si>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</si>
  <si>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</si>
  <si>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</si>
  <si>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</si>
  <si>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</si>
  <si>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</si>
  <si>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</si>
  <si>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</si>
  <si>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</si>
  <si>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</si>
  <si>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</si>
  <si>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</si>
  <si>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</si>
  <si>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</si>
  <si>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</si>
  <si>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</si>
  <si>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</si>
  <si>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</si>
  <si>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</si>
  <si>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</si>
  <si>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</si>
  <si>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</si>
  <si>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</si>
  <si>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</si>
  <si>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</si>
  <si>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</si>
  <si>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</si>
  <si>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</si>
  <si>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</si>
  <si>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</si>
  <si>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</si>
  <si>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</si>
  <si>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</si>
  <si>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</si>
  <si>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</si>
  <si>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</si>
  <si>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</si>
  <si>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</si>
  <si>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</si>
  <si>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</si>
  <si>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</si>
  <si>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</si>
  <si>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</si>
  <si>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</si>
  <si>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</si>
  <si>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</si>
  <si>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</si>
  <si>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</si>
  <si>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</si>
  <si>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</si>
  <si>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</si>
  <si>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</si>
  <si>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</si>
  <si>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</si>
  <si>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</si>
  <si>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</si>
  <si>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</si>
  <si>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</si>
  <si>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</si>
  <si>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</si>
  <si>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</si>
  <si>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</si>
  <si>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</si>
  <si>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</si>
  <si>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</si>
  <si>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</si>
  <si>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</si>
  <si>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</si>
  <si>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</si>
  <si>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</si>
  <si>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</si>
  <si>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</si>
  <si>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</si>
  <si>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</si>
  <si>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</si>
  <si>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</si>
  <si>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</si>
  <si>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</si>
  <si>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</si>
  <si>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</si>
  <si>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</si>
  <si>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</si>
  <si>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</si>
  <si>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</si>
  <si>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</si>
  <si>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</si>
  <si>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</si>
  <si>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</si>
  <si>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</si>
  <si>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</si>
  <si>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</si>
  <si>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</si>
  <si>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</si>
  <si>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</si>
  <si>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</si>
  <si>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</si>
  <si>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</si>
  <si>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</si>
  <si>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</si>
  <si>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</si>
  <si>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</si>
  <si>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</si>
  <si>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</si>
  <si>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</si>
  <si>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</si>
  <si>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</si>
  <si>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</si>
  <si>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</si>
  <si>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</si>
  <si>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</si>
  <si>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</si>
  <si>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</si>
  <si>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</si>
  <si>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</si>
  <si>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</si>
  <si>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</si>
  <si>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</si>
  <si>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</si>
  <si>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</si>
  <si>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</si>
  <si>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</si>
  <si>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</si>
  <si>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</si>
  <si>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</si>
  <si>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</si>
  <si>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</si>
  <si>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</si>
  <si>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</si>
  <si>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</si>
  <si>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</si>
  <si>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</si>
  <si>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</si>
  <si>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</si>
  <si>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</si>
  <si>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</si>
  <si>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</si>
  <si>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</si>
  <si>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</si>
  <si>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</si>
  <si>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</si>
  <si>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</si>
  <si>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</si>
  <si>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</si>
  <si>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</si>
  <si>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</si>
  <si>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</si>
  <si>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</si>
  <si>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</si>
  <si>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</si>
  <si>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</si>
  <si>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</si>
  <si>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</si>
  <si>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</si>
  <si>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</si>
  <si>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</si>
  <si>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</si>
  <si>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</si>
  <si>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</si>
  <si>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</si>
  <si>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</si>
  <si>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</si>
  <si>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</si>
  <si>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</si>
  <si>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</si>
  <si>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</si>
  <si>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</si>
  <si>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</si>
  <si>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</si>
  <si>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</si>
  <si>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</si>
  <si>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</si>
  <si>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</si>
  <si>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</si>
  <si>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</si>
  <si>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</si>
  <si>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</si>
  <si>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</si>
  <si>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</si>
  <si>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</si>
  <si>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</si>
  <si>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</si>
  <si>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</si>
  <si>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</si>
  <si>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</si>
  <si>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</si>
  <si>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</si>
  <si>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</si>
  <si>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</si>
  <si>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</si>
  <si>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</si>
  <si>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</si>
  <si>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</si>
  <si>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</si>
  <si>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</si>
  <si>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</si>
  <si>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</si>
  <si>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</si>
  <si>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</si>
  <si>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</si>
  <si>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</si>
  <si>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</si>
  <si>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</si>
  <si>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</si>
  <si>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</si>
  <si>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</si>
  <si>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</si>
  <si>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</si>
  <si>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</si>
  <si>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</si>
  <si>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</si>
  <si>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</si>
  <si>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</si>
  <si>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</si>
  <si>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</si>
  <si>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</si>
  <si>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</si>
  <si>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</si>
  <si>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</si>
  <si>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</si>
  <si>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</si>
  <si>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</si>
  <si>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</si>
  <si>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</si>
  <si>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</si>
  <si>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</si>
  <si>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</si>
  <si>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</si>
  <si>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</si>
  <si>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</si>
  <si>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</si>
  <si>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</si>
  <si>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</si>
  <si>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</si>
  <si>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</si>
  <si>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</si>
  <si>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</si>
  <si>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</si>
  <si>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</si>
  <si>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</si>
  <si>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</si>
  <si>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</si>
  <si>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</si>
  <si>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</si>
  <si>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</si>
  <si>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</si>
  <si>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</si>
  <si>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</si>
  <si>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</si>
  <si>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</si>
  <si>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</si>
  <si>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</si>
  <si>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</si>
  <si>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</si>
  <si>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</si>
  <si>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</si>
  <si>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</si>
  <si>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</si>
  <si>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</si>
  <si>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</si>
  <si>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</si>
  <si>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</si>
  <si>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</si>
  <si>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</si>
  <si>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</si>
  <si>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</si>
  <si>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</si>
  <si>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</si>
  <si>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</si>
  <si>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</si>
  <si>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</si>
  <si>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</si>
  <si>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</si>
  <si>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</si>
  <si>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</si>
  <si>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</si>
  <si>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</si>
  <si>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</si>
  <si>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</si>
  <si>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</si>
  <si>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</si>
  <si>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</si>
  <si>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</si>
  <si>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</si>
  <si>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</si>
  <si>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</si>
  <si>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</si>
  <si>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</si>
  <si>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</si>
  <si>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</si>
  <si>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</si>
  <si>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</si>
  <si>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</si>
  <si>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</si>
  <si>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</si>
  <si>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</si>
  <si>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</si>
  <si>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</si>
  <si>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</si>
  <si>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</si>
  <si>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</si>
  <si>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</si>
  <si>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</si>
  <si>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</si>
  <si>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</si>
  <si>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</si>
  <si>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</si>
  <si>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</si>
  <si>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</si>
  <si>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</si>
  <si>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</si>
  <si>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</si>
  <si>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</si>
  <si>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</si>
  <si>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</si>
  <si>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</si>
  <si>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</si>
  <si>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</si>
  <si>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</si>
  <si>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</si>
  <si>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</si>
  <si>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</si>
  <si>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</si>
  <si>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</si>
  <si>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</si>
  <si>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</si>
  <si>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</si>
  <si>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</si>
  <si>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</si>
  <si>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</si>
  <si>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</si>
  <si>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</si>
  <si>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</si>
  <si>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</si>
  <si>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</si>
  <si>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</si>
  <si>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</si>
  <si>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</si>
  <si>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</si>
  <si>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</si>
  <si>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</si>
  <si>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</si>
  <si>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</si>
  <si>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</si>
  <si>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</si>
  <si>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</si>
  <si>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</si>
  <si>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</si>
  <si>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</si>
  <si>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</si>
  <si>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</si>
  <si>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</si>
  <si>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</si>
  <si>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</si>
  <si>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</si>
  <si>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</si>
  <si>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</si>
  <si>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</si>
  <si>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</si>
  <si>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</si>
  <si>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</si>
  <si>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</si>
  <si>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</si>
  <si>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</si>
  <si>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</si>
  <si>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</si>
  <si>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</si>
  <si>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</si>
  <si>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</si>
  <si>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</si>
  <si>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</si>
  <si>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</si>
  <si>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</si>
  <si>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</si>
  <si>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</si>
  <si>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</si>
  <si>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</si>
  <si>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</si>
  <si>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</si>
  <si>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</si>
  <si>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</si>
  <si>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</si>
  <si>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</si>
  <si>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</si>
  <si>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</si>
  <si>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</si>
  <si>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</si>
  <si>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</si>
  <si>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</si>
  <si>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</si>
  <si>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</si>
  <si>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</si>
  <si>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</si>
  <si>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</si>
  <si>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</si>
  <si>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</si>
  <si>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</si>
  <si>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</si>
  <si>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</si>
  <si>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</si>
  <si>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</si>
  <si>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</si>
  <si>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</si>
  <si>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</si>
  <si>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</si>
  <si>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</si>
  <si>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</si>
  <si>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</si>
  <si>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</si>
  <si>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</si>
  <si>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</si>
  <si>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</si>
  <si>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</si>
  <si>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</si>
  <si>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</si>
  <si>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</si>
  <si>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</si>
  <si>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</si>
  <si>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</si>
  <si>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</si>
  <si>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</si>
  <si>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</si>
  <si>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</si>
  <si>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</si>
  <si>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</si>
  <si>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</si>
  <si>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</si>
  <si>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</si>
  <si>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</si>
  <si>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</si>
  <si>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</si>
  <si>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</si>
  <si>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</si>
  <si>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</si>
  <si>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</si>
  <si>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</si>
  <si>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</si>
  <si>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</si>
  <si>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</si>
  <si>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</si>
  <si>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</si>
  <si>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</si>
  <si>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</si>
  <si>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</si>
  <si>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</si>
  <si>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</si>
  <si>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</si>
  <si>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</si>
  <si>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</si>
  <si>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</si>
  <si>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</si>
  <si>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</si>
  <si>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</si>
  <si>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</si>
  <si>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</si>
  <si>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</si>
  <si>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</si>
  <si>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</si>
  <si>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</si>
  <si>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</si>
  <si>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</si>
  <si>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</si>
  <si>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</si>
  <si>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</si>
  <si>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</si>
  <si>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</si>
  <si>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</si>
  <si>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</si>
  <si>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</si>
  <si>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</si>
  <si>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</si>
  <si>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</si>
  <si>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</si>
  <si>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</si>
  <si>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</si>
  <si>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</si>
  <si>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</si>
  <si>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</si>
  <si>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</si>
  <si>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</si>
  <si>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</si>
  <si>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</si>
  <si>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</si>
  <si>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</si>
  <si>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</si>
  <si>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</si>
  <si>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</si>
  <si>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</si>
  <si>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</si>
  <si>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</si>
  <si>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</si>
  <si>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</si>
  <si>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</si>
  <si>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</si>
  <si>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</si>
  <si>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</si>
  <si>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</si>
  <si>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</si>
  <si>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</si>
  <si>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</si>
  <si>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</si>
  <si>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</si>
  <si>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</si>
  <si>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</si>
  <si>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</si>
  <si>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</si>
  <si>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</si>
  <si>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</si>
  <si>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</si>
  <si>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</si>
  <si>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</si>
  <si>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</si>
  <si>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</si>
  <si>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</si>
  <si>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</si>
  <si>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</si>
  <si>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</si>
  <si>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</si>
  <si>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</si>
  <si>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</si>
  <si>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</si>
  <si>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</si>
  <si>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</si>
  <si>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</si>
  <si>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</si>
  <si>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</si>
  <si>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</si>
  <si>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</si>
  <si>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</si>
  <si>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</si>
  <si>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</si>
  <si>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</si>
  <si>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</si>
  <si>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</si>
  <si>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</si>
  <si>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</si>
  <si>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</si>
  <si>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</si>
  <si>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</si>
  <si>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</si>
  <si>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</si>
  <si>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</si>
  <si>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</si>
  <si>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</si>
  <si>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</si>
  <si>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</si>
  <si>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</si>
  <si>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</si>
  <si>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</si>
  <si>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</si>
  <si>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</si>
  <si>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</si>
  <si>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</si>
  <si>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</si>
  <si>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</si>
  <si>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</si>
  <si>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</si>
  <si>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</si>
  <si>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</si>
  <si>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</si>
  <si>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</si>
  <si>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</si>
  <si>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</si>
  <si>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</si>
  <si>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</si>
  <si>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</si>
  <si>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</si>
  <si>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</si>
  <si>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</si>
  <si>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</si>
  <si>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</si>
  <si>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</si>
  <si>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</si>
  <si>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</si>
  <si>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</si>
  <si>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</si>
  <si>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</si>
  <si>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</si>
  <si>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</si>
  <si>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</si>
  <si>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</si>
  <si>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</si>
  <si>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</si>
  <si>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</si>
  <si>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</si>
  <si>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</si>
  <si>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</si>
  <si>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</si>
  <si>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</si>
  <si>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</si>
  <si>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</si>
  <si>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</si>
  <si>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</si>
  <si>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</si>
  <si>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</si>
  <si>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</si>
  <si>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</si>
  <si>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</si>
  <si>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</si>
  <si>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</si>
  <si>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</si>
  <si>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</si>
  <si>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</si>
  <si>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</si>
  <si>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</si>
  <si>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</si>
  <si>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</si>
  <si>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</si>
  <si>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</si>
  <si>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</si>
  <si>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</si>
  <si>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</si>
  <si>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</si>
  <si>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</si>
  <si>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</si>
  <si>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</si>
  <si>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</si>
  <si>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</si>
  <si>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</si>
  <si>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</si>
  <si>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</si>
  <si>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</si>
  <si>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</si>
  <si>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</si>
  <si>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</si>
  <si>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</si>
  <si>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</si>
  <si>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</si>
  <si>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</si>
  <si>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</si>
  <si>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</si>
  <si>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</si>
  <si>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</si>
  <si>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</si>
  <si>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</si>
  <si>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</si>
  <si>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</si>
  <si>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</si>
  <si>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</si>
  <si>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</si>
  <si>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</si>
  <si>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</si>
  <si>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</si>
  <si>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</si>
  <si>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</si>
  <si>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</si>
  <si>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</si>
  <si>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</si>
  <si>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</si>
  <si>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</si>
  <si>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</si>
  <si>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</si>
  <si>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</si>
  <si>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</si>
  <si>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</si>
  <si>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</si>
  <si>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</si>
  <si>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</si>
  <si>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</si>
  <si>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</si>
  <si>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</si>
  <si>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</si>
  <si>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</si>
  <si>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</si>
  <si>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</si>
  <si>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</si>
  <si>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</si>
  <si>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</si>
  <si>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</si>
  <si>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</si>
  <si>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</si>
  <si>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</si>
  <si>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</si>
  <si>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</si>
  <si>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</si>
  <si>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</si>
  <si>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</si>
  <si>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</si>
  <si>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</si>
  <si>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</si>
  <si>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</si>
  <si>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</si>
  <si>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</si>
  <si>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</si>
  <si>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</si>
  <si>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</si>
  <si>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</si>
  <si>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</si>
  <si>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</si>
  <si>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</si>
  <si>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</si>
  <si>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</si>
  <si>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</si>
  <si>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</si>
  <si>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</si>
  <si>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</si>
  <si>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</si>
  <si>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</si>
  <si>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</si>
  <si>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</si>
  <si>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</si>
  <si>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</si>
  <si>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</si>
  <si>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</si>
  <si>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</si>
  <si>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</si>
  <si>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</si>
  <si>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</si>
  <si>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</si>
  <si>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</si>
  <si>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</si>
  <si>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</si>
  <si>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</si>
  <si>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</si>
  <si>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</si>
  <si>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</si>
  <si>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</si>
  <si>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</si>
  <si>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</si>
  <si>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</si>
  <si>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</si>
  <si>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</si>
  <si>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</si>
  <si>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</si>
  <si>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</si>
  <si>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</si>
  <si>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</si>
  <si>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</si>
  <si>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</si>
  <si>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</si>
  <si>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</si>
  <si>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</si>
  <si>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</si>
  <si>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</si>
  <si>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</si>
  <si>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</si>
  <si>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</si>
  <si>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</si>
  <si>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</si>
  <si>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</si>
  <si>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</si>
  <si>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</si>
  <si>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</si>
  <si>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</si>
  <si>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</si>
  <si>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</si>
  <si>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</si>
  <si>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</si>
  <si>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</si>
  <si>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</si>
  <si>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</si>
  <si>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</si>
  <si>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</si>
  <si>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</si>
  <si>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</si>
  <si>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</si>
  <si>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</si>
  <si>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</si>
  <si>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</si>
  <si>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</si>
  <si>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</si>
  <si>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</si>
  <si>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</si>
  <si>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</si>
  <si>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</si>
  <si>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</si>
  <si>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</si>
  <si>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</si>
  <si>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</si>
  <si>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</si>
  <si>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</si>
  <si>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</si>
  <si>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</si>
  <si>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</si>
  <si>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</si>
  <si>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</si>
  <si>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</si>
  <si>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</si>
  <si>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</si>
  <si>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</si>
  <si>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</si>
  <si>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</si>
  <si>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</si>
  <si>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</si>
  <si>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</si>
  <si>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</si>
  <si>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</si>
  <si>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</si>
  <si>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</si>
  <si>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</si>
  <si>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</si>
  <si>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</si>
  <si>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</si>
  <si>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</si>
  <si>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</si>
  <si>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</si>
  <si>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</si>
  <si>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</si>
  <si>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</si>
  <si>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</si>
  <si>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</si>
  <si>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</si>
  <si>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</si>
  <si>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</si>
  <si>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</si>
  <si>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</si>
  <si>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</si>
  <si>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</si>
  <si>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</si>
  <si>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</si>
  <si>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</si>
  <si>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</si>
  <si>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</si>
  <si>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</si>
  <si>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</si>
  <si>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</si>
  <si>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</si>
  <si>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</si>
  <si>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</si>
  <si>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</si>
  <si>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</si>
  <si>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</si>
  <si>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</si>
  <si>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</si>
  <si>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</si>
  <si>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</si>
  <si>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</si>
  <si>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</si>
  <si>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</si>
  <si>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</si>
  <si>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</si>
  <si>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</si>
  <si>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</si>
  <si>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</si>
  <si>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</si>
  <si>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</si>
  <si>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</si>
  <si>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</si>
  <si>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</si>
  <si>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</si>
  <si>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</si>
  <si>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</si>
  <si>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</si>
  <si>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</si>
  <si>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</si>
  <si>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</si>
  <si>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</si>
  <si>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</si>
  <si>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</si>
  <si>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</si>
  <si>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</si>
  <si>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</si>
  <si>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</si>
  <si>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</si>
  <si>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</si>
  <si>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</si>
  <si>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</si>
  <si>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</si>
  <si>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</si>
  <si>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</si>
  <si>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</si>
  <si>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</si>
  <si>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</si>
  <si>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</si>
  <si>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</si>
  <si>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</si>
  <si>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</si>
  <si>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</si>
  <si>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</si>
  <si>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</si>
  <si>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</si>
  <si>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</si>
  <si>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</si>
  <si>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</si>
  <si>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</si>
  <si>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</si>
  <si>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</si>
  <si>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</si>
  <si>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</si>
  <si>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</si>
  <si>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</si>
  <si>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</si>
  <si>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</si>
  <si>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</si>
  <si>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</si>
  <si>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</si>
  <si>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</si>
  <si>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</si>
  <si>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</si>
  <si>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</si>
  <si>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</si>
  <si>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</si>
  <si>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</si>
  <si>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</si>
  <si>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</si>
  <si>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</si>
  <si>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</si>
  <si>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</si>
  <si>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</si>
  <si>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</si>
  <si>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</si>
  <si>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</si>
  <si>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</si>
  <si>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</si>
  <si>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</si>
  <si>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</si>
  <si>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</si>
  <si>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</si>
  <si>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</si>
  <si>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</si>
  <si>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</si>
  <si>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</si>
  <si>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</si>
  <si>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</si>
  <si>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</si>
  <si>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</si>
  <si>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</si>
  <si>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</si>
  <si>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</si>
  <si>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</si>
  <si>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</si>
  <si>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</si>
  <si>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</si>
  <si>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</si>
  <si>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</si>
  <si>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</si>
  <si>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</si>
  <si>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</si>
  <si>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</si>
  <si>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</si>
  <si>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</si>
  <si>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</si>
  <si>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</si>
  <si>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</si>
  <si>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</si>
  <si>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</si>
  <si>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</si>
  <si>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</si>
  <si>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</si>
  <si>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</si>
  <si>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</si>
  <si>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</si>
  <si>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</si>
  <si>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</si>
  <si>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</si>
  <si>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</si>
  <si>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</si>
  <si>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</si>
  <si>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</si>
  <si>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</si>
  <si>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</si>
  <si>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</si>
  <si>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</si>
  <si>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</si>
  <si>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</si>
  <si>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</si>
  <si>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</si>
  <si>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</si>
  <si>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</si>
  <si>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</si>
  <si>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</si>
  <si>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</si>
  <si>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</si>
  <si>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</si>
  <si>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</si>
  <si>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</si>
  <si>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</si>
  <si>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</si>
  <si>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</si>
  <si>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</si>
  <si>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</si>
  <si>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</si>
  <si>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</si>
  <si>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</si>
  <si>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</si>
  <si>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</si>
  <si>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</si>
  <si>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</si>
  <si>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</si>
  <si>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</si>
  <si>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</si>
  <si>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</si>
  <si>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</si>
  <si>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</si>
  <si>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</si>
  <si>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</si>
  <si>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</si>
  <si>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</si>
  <si>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</si>
  <si>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</si>
  <si>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</si>
  <si>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</si>
  <si>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</si>
  <si>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</si>
  <si>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</si>
  <si>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</si>
  <si>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</si>
  <si>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</si>
  <si>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</si>
  <si>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</si>
  <si>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</si>
  <si>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</si>
  <si>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</si>
  <si>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</si>
  <si>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</si>
  <si>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</si>
  <si>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</si>
  <si>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</si>
  <si>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</si>
  <si>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</si>
  <si>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</si>
  <si>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</si>
  <si>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</si>
  <si>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</si>
  <si>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</si>
  <si>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</si>
  <si>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</si>
  <si>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</si>
  <si>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</si>
  <si>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</si>
  <si>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</si>
  <si>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</si>
  <si>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</si>
  <si>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</si>
  <si>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</si>
  <si>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</si>
  <si>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</si>
  <si>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</si>
  <si>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</si>
  <si>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</si>
  <si>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</si>
  <si>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</si>
  <si>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</si>
  <si>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</si>
  <si>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</si>
  <si>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</si>
  <si>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</si>
  <si>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</si>
  <si>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</si>
  <si>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</si>
  <si>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</si>
  <si>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</si>
  <si>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</si>
  <si>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</si>
  <si>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</si>
  <si>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</si>
  <si>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</si>
  <si>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</si>
  <si>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</si>
  <si>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</si>
  <si>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</si>
  <si>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</si>
  <si>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</si>
  <si>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</si>
  <si>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</si>
  <si>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</si>
  <si>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</si>
  <si>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</si>
  <si>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</si>
  <si>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</si>
  <si>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</si>
  <si>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</si>
  <si>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</si>
  <si>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</si>
  <si>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</si>
  <si>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</si>
  <si>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</si>
  <si>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</si>
  <si>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</si>
  <si>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</si>
  <si>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</si>
  <si>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</si>
  <si>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</si>
  <si>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</si>
  <si>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</si>
  <si>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</si>
  <si>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</si>
  <si>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</si>
  <si>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</si>
  <si>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</si>
  <si>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</si>
  <si>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</si>
  <si>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</si>
  <si>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</si>
  <si>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</si>
  <si>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</si>
  <si>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</si>
  <si>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</si>
  <si>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</si>
  <si>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</si>
  <si>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</si>
  <si>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</si>
  <si>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</si>
  <si>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</si>
  <si>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</si>
  <si>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</si>
  <si>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</si>
  <si>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</si>
  <si>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</si>
  <si>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</si>
  <si>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</si>
  <si>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</si>
  <si>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</si>
  <si>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</si>
  <si>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</si>
  <si>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</si>
  <si>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</si>
  <si>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</si>
  <si>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</si>
  <si>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</si>
  <si>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</si>
  <si>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</si>
  <si>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</si>
  <si>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</si>
  <si>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</si>
  <si>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</si>
  <si>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</si>
  <si>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</si>
  <si>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</si>
  <si>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</si>
  <si>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</si>
  <si>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</si>
  <si>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</si>
  <si>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</si>
  <si>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</si>
  <si>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</si>
  <si>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</si>
  <si>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</si>
  <si>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</si>
  <si>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</si>
  <si>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</si>
  <si>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</si>
  <si>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</si>
  <si>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</si>
  <si>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</si>
  <si>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</si>
  <si>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</si>
  <si>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</si>
  <si>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</si>
  <si>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</si>
  <si>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</si>
  <si>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</si>
  <si>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</si>
  <si>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</si>
  <si>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</si>
  <si>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</si>
  <si>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</si>
  <si>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</si>
  <si>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</si>
  <si>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</si>
  <si>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</si>
  <si>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</si>
  <si>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</si>
  <si>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</si>
  <si>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</si>
  <si>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</si>
  <si>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</si>
  <si>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</si>
  <si>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</si>
  <si>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</si>
  <si>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</si>
  <si>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</si>
  <si>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</si>
  <si>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</si>
  <si>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</si>
  <si>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</si>
  <si>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</si>
  <si>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</si>
  <si>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</si>
  <si>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</si>
  <si>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</si>
  <si>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</si>
  <si>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</si>
  <si>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</si>
  <si>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</si>
  <si>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</si>
  <si>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</si>
  <si>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</si>
  <si>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</si>
  <si>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</si>
  <si>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</si>
  <si>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</si>
  <si>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</si>
  <si>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</si>
  <si>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</si>
  <si>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</si>
  <si>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</si>
  <si>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</si>
  <si>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</si>
  <si>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</si>
  <si>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</si>
  <si>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</si>
  <si>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</si>
  <si>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</si>
  <si>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</si>
  <si>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</si>
  <si>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</si>
  <si>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</si>
  <si>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</si>
  <si>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</si>
  <si>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</si>
  <si>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</si>
  <si>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</si>
  <si>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</si>
  <si>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</si>
  <si>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</si>
  <si>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</si>
  <si>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</si>
  <si>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</si>
  <si>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</si>
  <si>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</si>
  <si>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</si>
  <si>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</si>
  <si>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</si>
  <si>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</si>
  <si>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</si>
  <si>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</si>
  <si>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</si>
  <si>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</si>
  <si>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</si>
  <si>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</si>
  <si>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</si>
  <si>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</si>
  <si>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</si>
  <si>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</si>
  <si>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</si>
  <si>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</si>
  <si>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</si>
  <si>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</si>
  <si>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</si>
  <si>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</si>
  <si>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</si>
  <si>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</si>
  <si>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</si>
  <si>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</si>
  <si>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</si>
  <si>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</si>
  <si>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</si>
  <si>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</si>
  <si>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</si>
  <si>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</si>
  <si>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</si>
  <si>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</si>
  <si>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</si>
  <si>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</si>
  <si>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</si>
  <si>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</si>
  <si>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</si>
  <si>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</si>
  <si>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</si>
  <si>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</si>
  <si>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</si>
  <si>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</si>
  <si>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</si>
  <si>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</si>
  <si>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</si>
  <si>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</si>
  <si>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</si>
  <si>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</si>
  <si>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</si>
  <si>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</si>
  <si>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</si>
  <si>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</si>
  <si>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</si>
  <si>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</si>
  <si>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</si>
  <si>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</si>
  <si>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</si>
  <si>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</si>
  <si>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</si>
  <si>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</si>
  <si>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</si>
  <si>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</si>
  <si>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</si>
  <si>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</si>
  <si>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</si>
  <si>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</si>
  <si>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</si>
  <si>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</si>
  <si>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</si>
  <si>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</si>
  <si>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</si>
  <si>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</si>
  <si>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</si>
  <si>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</si>
  <si>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</si>
  <si>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</si>
  <si>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</si>
  <si>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</si>
  <si>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</si>
  <si>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</si>
  <si>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</si>
  <si>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</si>
  <si>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</si>
  <si>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</si>
  <si>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</si>
  <si>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</si>
  <si>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</si>
  <si>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</si>
  <si>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</si>
  <si>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</si>
  <si>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</si>
  <si>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</si>
  <si>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</si>
  <si>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</si>
  <si>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</si>
  <si>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</si>
  <si>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</si>
  <si>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</si>
  <si>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</si>
  <si>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</si>
  <si>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</si>
  <si>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</si>
  <si>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</si>
  <si>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</si>
  <si>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</si>
  <si>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</si>
  <si>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</si>
  <si>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</si>
  <si>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</si>
  <si>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</si>
  <si>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</si>
  <si>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</si>
  <si>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</si>
  <si>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</si>
  <si>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</si>
  <si>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</si>
  <si>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</si>
  <si>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</si>
  <si>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</si>
  <si>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</si>
  <si>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</si>
  <si>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</si>
  <si>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</si>
  <si>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</si>
  <si>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</si>
  <si>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</si>
  <si>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</si>
  <si>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</si>
  <si>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</si>
  <si>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</si>
  <si>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</si>
  <si>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</si>
  <si>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</si>
  <si>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</si>
  <si>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</si>
  <si>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</si>
  <si>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</si>
  <si>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</si>
  <si>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</si>
  <si>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</si>
  <si>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</si>
  <si>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</si>
  <si>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</si>
  <si>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</si>
  <si>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</si>
  <si>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</si>
  <si>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</si>
  <si>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</si>
  <si>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</si>
  <si>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</si>
  <si>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</si>
  <si>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</si>
  <si>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</si>
  <si>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</si>
  <si>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</si>
  <si>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</si>
  <si>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</si>
  <si>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</si>
  <si>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</si>
  <si>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</si>
  <si>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</si>
  <si>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</si>
  <si>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</si>
  <si>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</si>
  <si>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</si>
  <si>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</si>
  <si>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</si>
  <si>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</si>
  <si>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</si>
  <si>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</si>
  <si>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</si>
  <si>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</si>
  <si>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</si>
  <si>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</si>
  <si>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</si>
  <si>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</si>
  <si>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</si>
  <si>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</si>
  <si>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</si>
  <si>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</si>
  <si>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</si>
  <si>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</si>
  <si>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</si>
  <si>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</si>
  <si>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</si>
  <si>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</si>
  <si>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</si>
  <si>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</si>
  <si>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</si>
  <si>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</si>
  <si>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</si>
  <si>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</si>
  <si>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</si>
  <si>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</si>
  <si>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</si>
  <si>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</si>
  <si>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</si>
  <si>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</si>
  <si>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</si>
  <si>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</si>
  <si>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</si>
  <si>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</si>
  <si>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</si>
  <si>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</si>
  <si>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</si>
  <si>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</si>
  <si>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</si>
  <si>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</si>
  <si>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</si>
  <si>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</si>
  <si>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</si>
  <si>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</si>
  <si>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</si>
  <si>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</si>
  <si>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</si>
  <si>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</si>
  <si>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</si>
  <si>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</si>
  <si>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</si>
  <si>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</si>
  <si>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</si>
  <si>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</si>
  <si>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</si>
  <si>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</si>
  <si>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</si>
  <si>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</si>
  <si>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</si>
  <si>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</si>
  <si>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</si>
  <si>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</si>
  <si>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</si>
  <si>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</si>
  <si>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</si>
  <si>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</si>
  <si>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</si>
  <si>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</si>
  <si>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</si>
  <si>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</si>
  <si>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</si>
  <si>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</si>
  <si>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</si>
  <si>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</si>
  <si>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</si>
  <si>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</si>
  <si>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</si>
  <si>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</si>
  <si>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</si>
  <si>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</si>
  <si>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</si>
  <si>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</si>
  <si>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</si>
  <si>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</si>
  <si>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</si>
  <si>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</si>
  <si>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</si>
  <si>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</si>
  <si>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</si>
  <si>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</si>
  <si>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</si>
  <si>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</si>
  <si>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</si>
  <si>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</si>
  <si>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</si>
  <si>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</si>
  <si>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</si>
  <si>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</si>
  <si>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</si>
  <si>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</si>
  <si>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</si>
  <si>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</si>
  <si>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</si>
  <si>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</si>
  <si>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</si>
  <si>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</si>
  <si>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</si>
  <si>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</si>
  <si>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</si>
  <si>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</si>
  <si>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</si>
  <si>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</si>
  <si>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</si>
  <si>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</si>
  <si>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</si>
  <si>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</si>
  <si>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</si>
  <si>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</si>
  <si>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</si>
  <si>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</si>
  <si>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</si>
  <si>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</si>
  <si>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</si>
  <si>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</si>
  <si>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</si>
  <si>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</si>
  <si>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</si>
  <si>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</si>
  <si>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</si>
  <si>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</si>
  <si>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</si>
  <si>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</si>
  <si>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</si>
  <si>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</si>
  <si>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</si>
  <si>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</si>
  <si>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</si>
  <si>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</si>
  <si>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</si>
  <si>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</si>
  <si>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</si>
  <si>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</si>
  <si>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</si>
  <si>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</si>
  <si>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</si>
  <si>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</si>
  <si>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</si>
  <si>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</si>
  <si>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</si>
  <si>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</si>
  <si>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</si>
  <si>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</si>
  <si>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</si>
  <si>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</si>
  <si>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</si>
  <si>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</si>
  <si>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</si>
  <si>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</si>
  <si>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</si>
  <si>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</si>
  <si>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</si>
  <si>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</si>
  <si>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</si>
  <si>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</si>
  <si>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</si>
  <si>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</si>
  <si>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</si>
  <si>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</si>
  <si>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</si>
  <si>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</si>
  <si>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</si>
  <si>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</si>
  <si>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</si>
  <si>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</si>
  <si>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</si>
  <si>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</si>
  <si>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</si>
  <si>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</si>
  <si>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</si>
  <si>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</si>
  <si>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</si>
  <si>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</si>
  <si>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</si>
  <si>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</si>
  <si>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</si>
  <si>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</si>
  <si>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</si>
  <si>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</si>
  <si>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</si>
  <si>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</si>
  <si>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</si>
  <si>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</si>
  <si>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</si>
  <si>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</si>
  <si>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</si>
  <si>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</si>
  <si>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</si>
  <si>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</si>
  <si>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</si>
  <si>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</si>
  <si>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</si>
  <si>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</si>
  <si>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</si>
  <si>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</si>
  <si>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</si>
  <si>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</si>
  <si>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</si>
  <si>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</si>
  <si>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</si>
  <si>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</si>
  <si>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</si>
  <si>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</si>
  <si>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</si>
  <si>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</si>
  <si>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</si>
  <si>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</si>
  <si>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</si>
  <si>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</si>
  <si>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</si>
  <si>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</si>
  <si>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</si>
  <si>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</si>
  <si>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</si>
  <si>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</si>
  <si>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</si>
  <si>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</si>
  <si>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</si>
  <si>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</si>
  <si>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</si>
  <si>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</si>
  <si>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</si>
  <si>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</si>
  <si>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</si>
  <si>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</si>
  <si>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</si>
  <si>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</si>
  <si>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</si>
  <si>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</si>
  <si>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</si>
  <si>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</si>
  <si>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</si>
  <si>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</si>
  <si>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</si>
  <si>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</si>
  <si>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</si>
  <si>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</si>
  <si>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</si>
  <si>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</si>
  <si>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</si>
  <si>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</si>
  <si>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</si>
  <si>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</si>
  <si>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</si>
  <si>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</si>
  <si>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</si>
  <si>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</si>
  <si>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</si>
  <si>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</si>
  <si>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</si>
  <si>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</si>
  <si>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</si>
  <si>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</si>
  <si>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</si>
  <si>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</si>
  <si>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</si>
  <si>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</si>
  <si>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</si>
  <si>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</si>
  <si>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</si>
  <si>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</si>
  <si>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</si>
  <si>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</si>
  <si>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</si>
  <si>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</si>
  <si>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</si>
  <si>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</si>
  <si>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</si>
  <si>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</si>
  <si>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</si>
  <si>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</si>
  <si>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</si>
  <si>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</si>
  <si>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</si>
  <si>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</si>
  <si>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</si>
  <si>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</si>
  <si>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</si>
  <si>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</si>
  <si>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</si>
  <si>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</si>
  <si>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</si>
  <si>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</si>
  <si>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</si>
  <si>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</si>
  <si>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</si>
  <si>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</si>
  <si>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</si>
  <si>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</si>
  <si>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</si>
  <si>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</si>
  <si>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</si>
  <si>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</si>
  <si>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</si>
  <si>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</si>
  <si>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</si>
  <si>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</si>
  <si>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</si>
  <si>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</si>
  <si>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</si>
  <si>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</si>
  <si>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</si>
  <si>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</si>
  <si>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</si>
  <si>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</si>
  <si>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</si>
  <si>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</si>
  <si>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</si>
  <si>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</si>
  <si>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</si>
  <si>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</si>
  <si>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</si>
  <si>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</si>
  <si>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</si>
  <si>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</si>
  <si>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</si>
  <si>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</si>
  <si>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</si>
  <si>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</si>
  <si>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</si>
  <si>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</si>
  <si>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</si>
  <si>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</si>
  <si>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</si>
  <si>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</si>
  <si>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</si>
  <si>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</si>
  <si>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</si>
  <si>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</si>
  <si>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</si>
  <si>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</si>
  <si>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</si>
  <si>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</si>
  <si>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</si>
  <si>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</si>
  <si>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</si>
  <si>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</si>
  <si>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</si>
  <si>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</si>
  <si>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</si>
  <si>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</si>
  <si>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</si>
  <si>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</si>
  <si>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</si>
  <si>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</si>
  <si>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</si>
  <si>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</si>
  <si>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</si>
  <si>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</si>
  <si>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</si>
  <si>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</si>
  <si>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</si>
  <si>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</si>
  <si>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</si>
  <si>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</si>
  <si>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</si>
  <si>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</si>
  <si>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</si>
  <si>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</si>
  <si>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</si>
  <si>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</si>
  <si>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</si>
  <si>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</si>
  <si>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</si>
  <si>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</si>
  <si>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</si>
  <si>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</si>
  <si>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</si>
  <si>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</si>
  <si>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</si>
  <si>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</si>
  <si>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</si>
  <si>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</si>
  <si>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</si>
  <si>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</si>
  <si>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</si>
  <si>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</si>
  <si>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</si>
  <si>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</si>
  <si>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</si>
  <si>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</si>
  <si>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</si>
  <si>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</si>
  <si>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</si>
  <si>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</si>
  <si>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</si>
  <si>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</si>
  <si>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</si>
  <si>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</si>
  <si>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</si>
  <si>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</si>
  <si>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</si>
  <si>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</si>
  <si>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</si>
  <si>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</si>
  <si>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</si>
  <si>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</si>
  <si>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</si>
  <si>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</si>
  <si>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</si>
  <si>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</si>
  <si>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</si>
  <si>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</si>
  <si>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</si>
  <si>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</si>
  <si>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</si>
  <si>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</si>
  <si>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</si>
  <si>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</si>
  <si>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</si>
  <si>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</si>
  <si>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</si>
  <si>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</si>
  <si>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</si>
  <si>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</si>
  <si>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</si>
  <si>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</si>
  <si>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</si>
  <si>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</si>
  <si>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</si>
  <si>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</si>
  <si>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</si>
  <si>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</si>
  <si>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</si>
  <si>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</si>
  <si>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</si>
  <si>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</si>
  <si>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</si>
  <si>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</si>
  <si>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</si>
  <si>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</si>
  <si>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</si>
  <si>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</si>
  <si>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</si>
  <si>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</si>
  <si>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</si>
  <si>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</si>
  <si>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</si>
  <si>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</si>
  <si>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</si>
  <si>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</si>
  <si>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</si>
  <si>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</si>
  <si>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</si>
  <si>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</si>
  <si>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</si>
  <si>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</si>
  <si>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</si>
  <si>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</si>
  <si>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</si>
  <si>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</si>
  <si>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</si>
  <si>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</si>
  <si>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</si>
  <si>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</si>
  <si>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</si>
  <si>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</si>
  <si>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</si>
  <si>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</si>
  <si>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</si>
  <si>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</si>
  <si>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</si>
  <si>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</si>
  <si>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</si>
  <si>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</si>
  <si>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</si>
  <si>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</si>
  <si>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</si>
  <si>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</si>
  <si>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</si>
  <si>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</si>
  <si>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</si>
  <si>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</si>
  <si>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</si>
  <si>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</si>
  <si>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</si>
  <si>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</si>
  <si>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</si>
  <si>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</si>
  <si>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</si>
  <si>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</si>
  <si>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</si>
  <si>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</si>
  <si>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</si>
  <si>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</si>
  <si>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</si>
  <si>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</si>
  <si>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</si>
  <si>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</si>
  <si>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</si>
  <si>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</si>
  <si>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</si>
  <si>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</si>
  <si>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</si>
  <si>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</si>
  <si>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</si>
  <si>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</si>
  <si>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</si>
  <si>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</si>
  <si>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</si>
  <si>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</si>
  <si>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</si>
  <si>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</si>
  <si>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</si>
  <si>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</si>
  <si>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</si>
  <si>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</si>
  <si>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</si>
  <si>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</si>
  <si>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</si>
  <si>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</si>
  <si>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</si>
  <si>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</si>
  <si>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</si>
  <si>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</si>
  <si>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</si>
  <si>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</si>
  <si>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</si>
  <si>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</si>
  <si>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</si>
  <si>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</si>
  <si>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</si>
  <si>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</si>
  <si>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</si>
  <si>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</si>
  <si>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</si>
  <si>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</si>
  <si>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</si>
  <si>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</si>
  <si>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</si>
  <si>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</si>
  <si>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</si>
  <si>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</si>
  <si>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</si>
  <si>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</si>
  <si>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</si>
  <si>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</si>
  <si>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</si>
  <si>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</si>
  <si>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</si>
  <si>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</si>
  <si>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</si>
  <si>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</si>
  <si>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</si>
  <si>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</si>
  <si>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</si>
  <si>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</si>
  <si>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</si>
  <si>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</si>
  <si>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</si>
  <si>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</si>
  <si>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</si>
  <si>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</si>
  <si>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</si>
  <si>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</si>
  <si>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</si>
  <si>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</si>
  <si>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</si>
  <si>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</si>
  <si>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</si>
  <si>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</si>
  <si>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</si>
  <si>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</si>
  <si>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</si>
  <si>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</si>
  <si>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</si>
  <si>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</si>
  <si>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</si>
  <si>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</si>
  <si>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</si>
  <si>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</si>
  <si>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</si>
  <si>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</si>
  <si>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</si>
  <si>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</si>
  <si>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</si>
  <si>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</si>
  <si>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</si>
  <si>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</si>
  <si>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</si>
  <si>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</si>
  <si>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</si>
  <si>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</si>
  <si>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</si>
  <si>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</si>
  <si>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</si>
  <si>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</si>
  <si>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</si>
  <si>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</si>
  <si>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</si>
  <si>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</si>
  <si>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</si>
  <si>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</si>
  <si>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</si>
  <si>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</si>
  <si>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</si>
  <si>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</si>
  <si>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</si>
  <si>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</si>
  <si>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</si>
  <si>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</si>
  <si>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</si>
  <si>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</si>
  <si>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</si>
  <si>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</si>
  <si>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</si>
  <si>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</si>
  <si>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</si>
  <si>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</si>
  <si>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</si>
  <si>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</si>
  <si>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</si>
  <si>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</si>
  <si>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</si>
  <si>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</si>
  <si>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</si>
  <si>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</si>
  <si>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</si>
  <si>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</si>
  <si>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</si>
  <si>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</si>
  <si>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</si>
  <si>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</si>
  <si>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</si>
  <si>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</si>
  <si>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</si>
  <si>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</si>
  <si>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</si>
  <si>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</si>
  <si>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</si>
  <si>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</si>
  <si>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</si>
  <si>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</si>
  <si>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</si>
  <si>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</si>
  <si>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</si>
  <si>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</si>
  <si>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</si>
  <si>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</si>
  <si>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</si>
  <si>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</si>
  <si>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</si>
  <si>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</si>
  <si>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</si>
  <si>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</si>
  <si>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</si>
  <si>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</si>
  <si>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</si>
  <si>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</si>
  <si>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</si>
  <si>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</si>
  <si>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</si>
  <si>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</si>
  <si>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</si>
  <si>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</si>
  <si>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</si>
  <si>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</si>
  <si>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</si>
  <si>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</si>
  <si>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</si>
  <si>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</si>
  <si>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</si>
  <si>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</si>
  <si>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</si>
  <si>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</si>
  <si>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</si>
  <si>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</si>
  <si>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</si>
  <si>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</si>
  <si>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</si>
  <si>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</si>
  <si>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</si>
  <si>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</si>
  <si>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</si>
  <si>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</si>
  <si>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</si>
  <si>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</si>
  <si>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</si>
  <si>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</si>
  <si>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</si>
  <si>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</si>
  <si>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</si>
  <si>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</si>
  <si>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</si>
  <si>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</si>
  <si>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</si>
  <si>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</si>
  <si>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</si>
  <si>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</si>
  <si>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</si>
  <si>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</si>
  <si>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</si>
  <si>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</si>
  <si>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</si>
  <si>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</si>
  <si>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</si>
  <si>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</si>
  <si>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</si>
  <si>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</si>
  <si>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</si>
  <si>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</si>
  <si>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</si>
  <si>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</si>
  <si>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</si>
  <si>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</si>
  <si>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</si>
  <si>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</si>
  <si>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</si>
  <si>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</si>
  <si>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</si>
  <si>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</si>
  <si>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</si>
  <si>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</si>
  <si>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</si>
  <si>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</si>
  <si>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</si>
  <si>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</si>
  <si>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</si>
  <si>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</si>
  <si>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</si>
  <si>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</si>
  <si>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</si>
  <si>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</si>
  <si>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</si>
  <si>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</si>
  <si>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</si>
  <si>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</si>
  <si>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</si>
  <si>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</si>
  <si>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</si>
  <si>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</si>
  <si>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</si>
  <si>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</si>
  <si>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</si>
  <si>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</si>
  <si>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</si>
  <si>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</si>
  <si>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</si>
  <si>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</si>
  <si>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</si>
  <si>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</si>
  <si>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</si>
  <si>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</si>
  <si>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</si>
  <si>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</si>
  <si>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</si>
  <si>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</si>
  <si>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</si>
  <si>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</si>
  <si>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</si>
  <si>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</si>
  <si>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</si>
  <si>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</si>
  <si>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</si>
  <si>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</si>
  <si>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</si>
  <si>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</si>
  <si>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</si>
  <si>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</si>
  <si>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</si>
  <si>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</si>
  <si>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</si>
  <si>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</si>
  <si>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</si>
  <si>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</si>
  <si>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</si>
  <si>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</si>
  <si>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</si>
  <si>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</si>
  <si>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</si>
  <si>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</si>
  <si>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</si>
  <si>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</si>
  <si>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</si>
  <si>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</si>
  <si>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</si>
  <si>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</si>
  <si>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</si>
  <si>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</si>
  <si>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</si>
  <si>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</si>
  <si>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</si>
  <si>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</si>
  <si>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</si>
  <si>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</si>
  <si>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</si>
  <si>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</si>
  <si>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</si>
  <si>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</si>
  <si>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</si>
  <si>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</si>
  <si>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</si>
  <si>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</si>
  <si>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</si>
  <si>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</si>
  <si>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</si>
  <si>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</si>
  <si>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</si>
  <si>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</si>
  <si>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</si>
  <si>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</si>
  <si>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</si>
  <si>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</si>
  <si>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</si>
  <si>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</si>
  <si>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</si>
  <si>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</si>
  <si>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</si>
  <si>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</si>
  <si>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</si>
  <si>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</si>
  <si>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</si>
  <si>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</si>
  <si>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</si>
  <si>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</si>
  <si>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</si>
  <si>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</si>
  <si>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</si>
  <si>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</si>
  <si>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</si>
  <si>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</si>
  <si>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</si>
  <si>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</si>
  <si>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</si>
  <si>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</si>
  <si>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</si>
  <si>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</si>
  <si>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</si>
  <si>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</si>
  <si>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</si>
  <si>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</si>
  <si>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</si>
  <si>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</si>
  <si>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</si>
  <si>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</si>
  <si>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</si>
  <si>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</si>
  <si>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</si>
  <si>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</si>
  <si>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</si>
  <si>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</si>
  <si>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</si>
  <si>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</si>
  <si>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</si>
  <si>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</si>
  <si>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</si>
  <si>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</si>
  <si>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</si>
  <si>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</si>
  <si>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</si>
  <si>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</si>
  <si>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</si>
  <si>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</si>
  <si>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</si>
  <si>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</si>
  <si>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</si>
  <si>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</si>
  <si>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</si>
  <si>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</si>
  <si>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</si>
  <si>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</si>
  <si>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</si>
  <si>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</si>
  <si>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</si>
  <si>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</si>
  <si>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</si>
  <si>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</si>
  <si>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</si>
  <si>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</si>
  <si>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</si>
  <si>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</si>
  <si>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</si>
  <si>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</si>
  <si>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</si>
  <si>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</si>
  <si>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</si>
  <si>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</si>
  <si>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</si>
  <si>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</si>
  <si>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</si>
  <si>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</si>
  <si>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</si>
  <si>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</si>
  <si>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</si>
  <si>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</si>
  <si>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</si>
  <si>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</si>
  <si>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</si>
  <si>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</si>
  <si>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</si>
  <si>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</si>
  <si>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</si>
  <si>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</si>
  <si>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</si>
  <si>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</si>
  <si>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</si>
  <si>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</si>
  <si>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</si>
  <si>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</si>
  <si>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</si>
  <si>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</si>
  <si>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</si>
  <si>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</si>
  <si>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</si>
  <si>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</si>
  <si>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</si>
  <si>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</si>
  <si>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</si>
  <si>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</si>
  <si>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</si>
  <si>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</si>
  <si>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</si>
  <si>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</si>
  <si>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</si>
  <si>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</si>
  <si>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</si>
  <si>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</si>
  <si>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</si>
  <si>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</si>
  <si>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</si>
  <si>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</si>
  <si>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</si>
  <si>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</si>
  <si>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</si>
  <si>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</si>
  <si>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</si>
  <si>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</si>
  <si>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</si>
  <si>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</si>
  <si>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</si>
  <si>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</si>
  <si>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</si>
  <si>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</si>
  <si>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</si>
  <si>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</si>
  <si>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</si>
  <si>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</si>
  <si>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</si>
  <si>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</si>
  <si>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</si>
  <si>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</si>
  <si>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</si>
  <si>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</si>
  <si>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</si>
  <si>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</si>
  <si>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</si>
  <si>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</si>
  <si>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</si>
  <si>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</si>
  <si>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</si>
  <si>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</si>
  <si>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</si>
  <si>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</si>
  <si>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</si>
  <si>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</si>
  <si>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</si>
  <si>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</si>
  <si>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</si>
  <si>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</si>
  <si>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</si>
  <si>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</si>
  <si>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</si>
  <si>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</si>
  <si>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</si>
  <si>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</si>
  <si>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</si>
  <si>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</si>
  <si>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</si>
  <si>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</si>
  <si>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</si>
  <si>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</si>
  <si>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</si>
  <si>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</si>
  <si>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</si>
  <si>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</si>
  <si>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</si>
  <si>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</si>
  <si>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</si>
  <si>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</si>
  <si>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</si>
  <si>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</si>
  <si>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</si>
  <si>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</si>
  <si>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</si>
  <si>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</si>
  <si>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</si>
  <si>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</si>
  <si>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</si>
  <si>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</si>
  <si>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</si>
  <si>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</si>
  <si>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</si>
  <si>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</si>
  <si>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</si>
  <si>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</si>
  <si>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</si>
  <si>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</si>
  <si>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</si>
  <si>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</si>
  <si>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</si>
  <si>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</si>
  <si>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</si>
  <si>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</si>
  <si>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</si>
  <si>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</si>
  <si>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</si>
  <si>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</si>
  <si>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</si>
  <si>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</si>
  <si>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</si>
  <si>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</si>
  <si>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</si>
  <si>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</si>
  <si>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</si>
  <si>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</si>
  <si>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</si>
  <si>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</si>
  <si>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</si>
  <si>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</si>
  <si>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</si>
  <si>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</si>
  <si>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</si>
  <si>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</si>
  <si>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</si>
  <si>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</si>
  <si>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</si>
  <si>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</si>
  <si>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</si>
  <si>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</si>
  <si>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</si>
  <si>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</si>
  <si>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</si>
  <si>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</si>
  <si>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</si>
  <si>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</si>
  <si>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</si>
  <si>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</si>
  <si>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</si>
  <si>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</si>
  <si>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</si>
  <si>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</si>
  <si>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</si>
  <si>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</si>
  <si>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</si>
  <si>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</si>
  <si>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</si>
  <si>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</si>
  <si>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</si>
  <si>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</si>
  <si>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</si>
  <si>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</si>
  <si>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</si>
  <si>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</si>
  <si>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</si>
  <si>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</si>
  <si>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</si>
  <si>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</si>
  <si>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</si>
  <si>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</si>
  <si>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</si>
  <si>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</si>
  <si>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</si>
  <si>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</si>
  <si>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</si>
  <si>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</si>
  <si>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</si>
  <si>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</si>
  <si>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</si>
  <si>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</si>
  <si>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</si>
  <si>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</si>
  <si>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</si>
  <si>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</si>
  <si>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</si>
  <si>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</si>
  <si>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</si>
  <si>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</si>
  <si>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</si>
  <si>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</si>
  <si>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</si>
  <si>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</si>
  <si>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</si>
  <si>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</si>
  <si>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</si>
  <si>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</si>
  <si>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</si>
  <si>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</si>
  <si>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</si>
  <si>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</si>
  <si>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</si>
  <si>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</si>
  <si>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</si>
  <si>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</si>
  <si>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</si>
  <si>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</si>
  <si>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</si>
  <si>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</si>
  <si>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</si>
  <si>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</si>
  <si>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</si>
  <si>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</si>
  <si>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</si>
  <si>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</si>
  <si>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</si>
  <si>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</si>
  <si>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</si>
  <si>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</si>
  <si>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</si>
  <si>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</si>
  <si>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</si>
  <si>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</si>
  <si>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</si>
  <si>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</si>
  <si>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</si>
  <si>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</si>
  <si>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</si>
  <si>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</si>
  <si>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</si>
  <si>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</si>
  <si>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</si>
  <si>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</si>
  <si>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</si>
  <si>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</si>
  <si>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</si>
  <si>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</si>
  <si>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</si>
  <si>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</si>
  <si>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</si>
  <si>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</si>
  <si>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</si>
  <si>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</si>
  <si>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</si>
  <si>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</si>
  <si>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</si>
  <si>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</si>
  <si>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</si>
  <si>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</si>
  <si>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</si>
  <si>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</si>
  <si>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</si>
  <si>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</si>
  <si>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</si>
  <si>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</si>
  <si>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</si>
  <si>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</si>
  <si>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</si>
  <si>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</si>
  <si>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</si>
  <si>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</si>
  <si>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</si>
  <si>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</si>
  <si>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</si>
  <si>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</si>
  <si>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</si>
  <si>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</si>
  <si>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</si>
  <si>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</si>
  <si>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</si>
  <si>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</si>
  <si>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</si>
  <si>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</si>
  <si>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</si>
  <si>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</si>
  <si>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</si>
  <si>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</si>
  <si>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</si>
  <si>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</si>
  <si>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</si>
  <si>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</si>
  <si>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</si>
  <si>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</si>
  <si>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</si>
  <si>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</si>
  <si>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</si>
  <si>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</si>
  <si>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</si>
  <si>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</si>
  <si>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</si>
  <si>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</si>
  <si>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</si>
  <si>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</si>
  <si>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</si>
  <si>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</si>
  <si>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</si>
  <si>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</si>
  <si>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</si>
  <si>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</si>
  <si>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</si>
  <si>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</si>
  <si>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</si>
  <si>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</si>
  <si>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</si>
  <si>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</si>
  <si>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</si>
  <si>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</si>
  <si>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</si>
  <si>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</si>
  <si>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</si>
  <si>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</si>
  <si>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</si>
  <si>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</si>
  <si>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</si>
  <si>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</si>
  <si>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</si>
  <si>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</si>
  <si>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</si>
  <si>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</si>
  <si>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</si>
  <si>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</si>
  <si>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</si>
  <si>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</si>
  <si>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</si>
  <si>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</si>
  <si>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</si>
  <si>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</si>
  <si>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</si>
  <si>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</si>
  <si>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</si>
  <si>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</si>
  <si>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</si>
  <si>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</si>
  <si>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</si>
  <si>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</si>
  <si>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</si>
  <si>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</si>
  <si>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</si>
  <si>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</si>
  <si>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</si>
  <si>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</si>
  <si>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</si>
  <si>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</si>
  <si>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</si>
  <si>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</si>
  <si>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</si>
  <si>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</si>
  <si>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</si>
  <si>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</si>
  <si>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</si>
  <si>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</si>
  <si>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</si>
  <si>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</si>
  <si>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</si>
  <si>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</si>
  <si>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</si>
  <si>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</si>
  <si>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</si>
  <si>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</si>
  <si>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</si>
  <si>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</si>
  <si>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</si>
  <si>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</si>
  <si>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</si>
  <si>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</si>
  <si>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</si>
  <si>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</si>
  <si>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</si>
  <si>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</si>
  <si>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</si>
  <si>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</si>
  <si>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</si>
  <si>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</si>
  <si>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</si>
  <si>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</si>
  <si>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</si>
  <si>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</si>
  <si>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</si>
  <si>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</si>
  <si>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</si>
  <si>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</si>
  <si>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</si>
  <si>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</si>
  <si>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</si>
  <si>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</si>
  <si>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</si>
  <si>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</si>
  <si>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</si>
  <si>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</si>
  <si>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</si>
  <si>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</si>
  <si>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</si>
  <si>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</si>
  <si>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</si>
  <si>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</si>
  <si>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</si>
  <si>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</si>
  <si>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</si>
  <si>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</si>
  <si>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</si>
  <si>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</si>
  <si>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</si>
  <si>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</si>
  <si>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</si>
  <si>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</si>
  <si>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</si>
  <si>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</si>
  <si>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</si>
  <si>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</si>
  <si>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</si>
  <si>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</si>
  <si>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</si>
  <si>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</si>
  <si>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</si>
  <si>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</si>
  <si>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</si>
  <si>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</si>
  <si>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</si>
  <si>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</si>
  <si>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</si>
  <si>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</si>
  <si>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</si>
  <si>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</si>
  <si>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</si>
  <si>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</si>
  <si>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</si>
  <si>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</si>
  <si>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</si>
  <si>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</si>
  <si>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</si>
  <si>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</si>
  <si>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</si>
  <si>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</si>
  <si>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</si>
  <si>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</si>
  <si>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</si>
  <si>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</si>
  <si>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</si>
  <si>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</si>
  <si>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</si>
  <si>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</si>
  <si>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</si>
  <si>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</si>
  <si>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</si>
  <si>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</si>
  <si>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</si>
  <si>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</si>
  <si>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</si>
  <si>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</si>
  <si>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</si>
  <si>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</si>
  <si>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</si>
  <si>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</si>
  <si>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</si>
  <si>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</si>
  <si>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</si>
  <si>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</si>
  <si>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</si>
  <si>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</si>
  <si>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</si>
  <si>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</si>
  <si>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</si>
  <si>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</si>
  <si>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</si>
  <si>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</si>
  <si>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</si>
  <si>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</si>
  <si>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</si>
  <si>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</si>
  <si>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</si>
  <si>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</si>
  <si>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</si>
  <si>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</si>
  <si>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</si>
  <si>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</si>
  <si>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</si>
  <si>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</si>
  <si>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</si>
  <si>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</si>
  <si>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</si>
  <si>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</si>
  <si>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</si>
  <si>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</si>
  <si>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</si>
  <si>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</si>
  <si>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</si>
  <si>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</si>
  <si>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</si>
  <si>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</si>
  <si>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</si>
  <si>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</si>
  <si>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</si>
  <si>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</si>
  <si>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</si>
  <si>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</si>
  <si>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</si>
  <si>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</si>
  <si>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</si>
  <si>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</si>
  <si>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</si>
  <si>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</si>
  <si>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</si>
  <si>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</si>
  <si>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</si>
  <si>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</si>
  <si>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</si>
  <si>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</si>
  <si>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</si>
  <si>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</si>
  <si>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</si>
  <si>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</si>
  <si>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</si>
  <si>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</si>
  <si>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</si>
  <si>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</si>
  <si>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</si>
  <si>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</si>
  <si>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</si>
  <si>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</si>
  <si>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</si>
  <si>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</si>
  <si>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</si>
  <si>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</si>
  <si>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</si>
  <si>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</si>
  <si>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</si>
  <si>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</si>
  <si>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</si>
  <si>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</si>
  <si>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</si>
  <si>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</si>
  <si>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</si>
  <si>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</si>
  <si>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</si>
  <si>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</si>
  <si>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</si>
  <si>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</si>
  <si>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</si>
  <si>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</si>
  <si>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</si>
  <si>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</si>
  <si>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</si>
  <si>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</si>
  <si>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</si>
  <si>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</si>
  <si>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</si>
  <si>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</si>
  <si>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</si>
  <si>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</si>
  <si>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</si>
  <si>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</si>
  <si>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</si>
  <si>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</si>
  <si>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</si>
  <si>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</si>
  <si>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</si>
  <si>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</si>
  <si>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</si>
  <si>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</si>
  <si>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</si>
  <si>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</si>
  <si>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</si>
  <si>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</si>
  <si>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</si>
  <si>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</si>
  <si>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</si>
  <si>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</si>
  <si>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</si>
  <si>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</si>
  <si>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</si>
  <si>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</si>
  <si>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</si>
  <si>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</si>
  <si>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</si>
  <si>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</si>
  <si>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</si>
  <si>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</si>
  <si>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</si>
  <si>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</si>
  <si>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</si>
  <si>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</si>
  <si>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</si>
  <si>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</si>
  <si>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</si>
  <si>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</si>
  <si>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</si>
  <si>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</si>
  <si>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</si>
  <si>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</si>
  <si>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</si>
  <si>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</si>
  <si>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</si>
  <si>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</si>
  <si>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</si>
  <si>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</si>
  <si>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</si>
  <si>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</si>
  <si>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</si>
  <si>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</si>
  <si>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</si>
  <si>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</si>
  <si>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</si>
  <si>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</si>
  <si>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</si>
  <si>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</si>
  <si>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</si>
  <si>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</si>
  <si>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</si>
  <si>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</si>
  <si>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</si>
  <si>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</si>
  <si>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</si>
  <si>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</si>
  <si>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</si>
  <si>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</si>
  <si>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</si>
  <si>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</si>
  <si>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</si>
  <si>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</si>
  <si>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</si>
  <si>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</si>
  <si>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</si>
  <si>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</si>
  <si>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</si>
  <si>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</si>
  <si>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</si>
  <si>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</si>
  <si>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</si>
  <si>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</si>
  <si>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</si>
  <si>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</si>
  <si>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</si>
  <si>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</si>
  <si>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</si>
  <si>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</si>
  <si>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</si>
  <si>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</si>
  <si>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</si>
  <si>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</si>
  <si>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</si>
  <si>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</si>
  <si>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</si>
  <si>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</si>
  <si>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</si>
  <si>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</si>
  <si>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</si>
  <si>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</si>
  <si>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</si>
  <si>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</si>
  <si>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</si>
  <si>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</si>
  <si>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</si>
  <si>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</si>
  <si>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</si>
  <si>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</si>
  <si>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</si>
  <si>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</si>
  <si>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</si>
  <si>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</si>
  <si>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</si>
  <si>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</si>
  <si>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</si>
  <si>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</si>
  <si>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</si>
  <si>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</si>
  <si>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</si>
  <si>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</si>
  <si>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</si>
  <si>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</si>
  <si>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</si>
  <si>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</si>
  <si>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</si>
  <si>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</si>
  <si>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</si>
  <si>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</si>
  <si>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</si>
  <si>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</si>
  <si>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</si>
  <si>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</si>
  <si>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</si>
  <si>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</si>
  <si>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</si>
  <si>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</si>
  <si>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</si>
  <si>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</si>
  <si>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</si>
  <si>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</si>
  <si>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</si>
  <si>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</si>
  <si>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</si>
  <si>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</si>
  <si>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</si>
  <si>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</si>
  <si>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</si>
  <si>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</si>
  <si>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</si>
  <si>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</si>
  <si>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</si>
  <si>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</si>
  <si>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</si>
  <si>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</si>
  <si>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</si>
  <si>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</si>
  <si>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</si>
  <si>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</si>
  <si>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</si>
  <si>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</si>
  <si>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</si>
  <si>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</si>
  <si>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</si>
  <si>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</si>
  <si>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</si>
  <si>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</si>
  <si>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</si>
  <si>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</si>
  <si>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</si>
  <si>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</si>
  <si>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</si>
  <si>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</si>
  <si>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</si>
  <si>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</si>
  <si>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</si>
  <si>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</si>
  <si>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</si>
  <si>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</si>
  <si>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</si>
  <si>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</si>
  <si>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</si>
  <si>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</si>
  <si>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</si>
  <si>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</si>
  <si>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</si>
  <si>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</si>
  <si>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</si>
  <si>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</si>
  <si>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</si>
  <si>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</si>
  <si>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</si>
  <si>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</si>
  <si>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</si>
  <si>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</si>
  <si>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</si>
  <si>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</si>
  <si>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</si>
  <si>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</si>
  <si>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</si>
  <si>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</si>
  <si>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</si>
  <si>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</si>
  <si>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</si>
  <si>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</si>
  <si>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</si>
  <si>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</si>
  <si>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</si>
  <si>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</si>
  <si>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</si>
  <si>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</si>
  <si>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</si>
  <si>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</si>
  <si>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</si>
  <si>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</si>
  <si>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</si>
  <si>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</si>
  <si>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</si>
  <si>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</si>
  <si>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</si>
  <si>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</si>
  <si>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</si>
  <si>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</si>
  <si>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</si>
  <si>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</si>
  <si>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</si>
  <si>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</si>
  <si>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</si>
  <si>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</si>
  <si>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</si>
  <si>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</si>
  <si>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</si>
  <si>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</si>
  <si>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</si>
  <si>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</si>
  <si>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</si>
  <si>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</si>
  <si>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</si>
  <si>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</si>
  <si>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</si>
  <si>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</si>
  <si>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</si>
  <si>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</si>
  <si>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</si>
  <si>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</si>
  <si>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</si>
  <si>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</si>
  <si>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</si>
  <si>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</si>
  <si>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</si>
  <si>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</si>
  <si>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</si>
  <si>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</si>
  <si>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</si>
  <si>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</si>
  <si>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</si>
  <si>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</si>
  <si>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</si>
  <si>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</si>
  <si>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</si>
  <si>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</si>
  <si>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</si>
  <si>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</si>
  <si>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</si>
  <si>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</si>
  <si>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</si>
  <si>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</si>
  <si>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</si>
  <si>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</si>
  <si>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</si>
  <si>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</si>
  <si>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</si>
  <si>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</si>
  <si>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</si>
  <si>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</si>
  <si>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</si>
  <si>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</si>
  <si>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</si>
  <si>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</si>
  <si>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</si>
  <si>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</si>
  <si>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</si>
  <si>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</si>
  <si>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</si>
  <si>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</si>
  <si>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</si>
  <si>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</si>
  <si>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</si>
  <si>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</si>
  <si>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</si>
  <si>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</si>
  <si>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</si>
  <si>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</si>
  <si>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</si>
  <si>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</si>
  <si>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</si>
  <si>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</si>
  <si>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</si>
  <si>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</si>
  <si>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</si>
  <si>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</si>
  <si>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</si>
  <si>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</si>
  <si>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</si>
  <si>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</si>
  <si>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</si>
  <si>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</si>
  <si>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</si>
  <si>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</si>
  <si>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</si>
  <si>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</si>
  <si>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</si>
  <si>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</si>
  <si>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</si>
  <si>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</si>
  <si>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</si>
  <si>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</si>
  <si>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</si>
  <si>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</si>
  <si>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</si>
  <si>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</si>
  <si>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</si>
  <si>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</si>
  <si>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</si>
  <si>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</si>
  <si>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</si>
  <si>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</si>
  <si>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</si>
  <si>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</si>
  <si>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</si>
  <si>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</si>
  <si>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</si>
  <si>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</si>
  <si>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</si>
  <si>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</si>
  <si>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</si>
  <si>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</si>
  <si>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</si>
  <si>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</si>
  <si>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</si>
  <si>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</si>
  <si>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</si>
  <si>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</si>
  <si>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</si>
  <si>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</si>
  <si>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</si>
  <si>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</si>
  <si>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</si>
  <si>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</si>
  <si>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</si>
  <si>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</si>
  <si>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</si>
  <si>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</si>
  <si>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</si>
  <si>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</si>
  <si>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</si>
  <si>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</si>
  <si>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</si>
  <si>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</si>
  <si>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</si>
  <si>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</si>
  <si>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</si>
  <si>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</si>
  <si>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</si>
  <si>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</si>
  <si>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</si>
  <si>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</si>
  <si>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</si>
  <si>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</si>
  <si>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</si>
  <si>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</si>
  <si>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</si>
  <si>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</si>
  <si>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</si>
  <si>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</si>
  <si>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</si>
  <si>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</si>
  <si>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</si>
  <si>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</si>
  <si>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</si>
  <si>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</si>
  <si>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</si>
  <si>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</si>
  <si>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</si>
  <si>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</si>
  <si>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</si>
  <si>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</si>
  <si>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</si>
  <si>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</si>
  <si>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</si>
  <si>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</si>
  <si>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</si>
  <si>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</si>
  <si>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</si>
  <si>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</si>
  <si>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</si>
  <si>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</si>
  <si>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</si>
  <si>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</si>
  <si>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</si>
  <si>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</si>
  <si>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</si>
  <si>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</si>
  <si>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</si>
  <si>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</si>
  <si>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</si>
  <si>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</si>
  <si>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</si>
  <si>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</si>
  <si>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</si>
  <si>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</si>
  <si>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</si>
  <si>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</si>
  <si>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</si>
  <si>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</si>
  <si>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</si>
  <si>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</si>
  <si>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</si>
  <si>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</si>
  <si>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</si>
  <si>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</si>
  <si>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</si>
  <si>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</si>
  <si>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</si>
  <si>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</si>
  <si>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</si>
  <si>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</si>
  <si>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</si>
  <si>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</si>
  <si>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</si>
  <si>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</si>
  <si>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</si>
  <si>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</si>
  <si>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</si>
  <si>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</si>
  <si>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</si>
  <si>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</si>
  <si>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</si>
  <si>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</si>
  <si>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</si>
  <si>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</si>
  <si>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</si>
  <si>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</si>
  <si>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</si>
  <si>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</si>
  <si>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</si>
  <si>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</si>
  <si>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</si>
  <si>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</si>
  <si>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</si>
  <si>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</si>
  <si>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</si>
  <si>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</si>
  <si>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</si>
  <si>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</si>
  <si>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</si>
  <si>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</si>
  <si>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</si>
  <si>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</si>
  <si>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</si>
  <si>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</si>
  <si>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</si>
  <si>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</si>
  <si>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</si>
  <si>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</si>
  <si>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</si>
  <si>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</si>
  <si>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</si>
  <si>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</si>
  <si>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</si>
  <si>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</si>
  <si>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</si>
  <si>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</si>
  <si>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</si>
  <si>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</si>
  <si>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</si>
  <si>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</si>
  <si>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</si>
  <si>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</si>
  <si>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</si>
  <si>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</si>
  <si>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</si>
  <si>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</si>
  <si>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</si>
  <si>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</si>
  <si>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</si>
  <si>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</si>
  <si>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</si>
  <si>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</si>
  <si>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</si>
  <si>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</si>
  <si>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</si>
  <si>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</si>
  <si>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</si>
  <si>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</si>
  <si>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</si>
  <si>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</si>
  <si>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</si>
  <si>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</si>
  <si>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</si>
  <si>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</si>
  <si>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</si>
  <si>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</si>
  <si>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</si>
  <si>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</si>
  <si>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</si>
  <si>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</si>
  <si>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</si>
  <si>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</si>
  <si>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</si>
  <si>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</si>
  <si>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</si>
  <si>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</si>
  <si>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</si>
  <si>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</si>
  <si>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</si>
  <si>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</si>
  <si>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</si>
  <si>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</si>
  <si>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</si>
  <si>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</si>
  <si>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</si>
  <si>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</si>
  <si>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</si>
  <si>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</si>
  <si>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</si>
  <si>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</si>
  <si>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</si>
  <si>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</si>
  <si>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</si>
  <si>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</si>
  <si>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</si>
  <si>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</si>
  <si>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</si>
  <si>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</si>
  <si>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</si>
  <si>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</si>
  <si>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</si>
  <si>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</si>
  <si>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</si>
  <si>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</si>
  <si>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</si>
  <si>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</si>
  <si>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</si>
  <si>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</si>
  <si>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</si>
  <si>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</si>
  <si>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</si>
  <si>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</si>
  <si>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</si>
  <si>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</si>
  <si>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</si>
  <si>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</si>
  <si>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</si>
  <si>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</si>
  <si>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</si>
  <si>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</si>
  <si>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</si>
  <si>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</si>
  <si>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</si>
  <si>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</si>
  <si>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</si>
  <si>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</si>
  <si>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</si>
  <si>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</si>
  <si>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</si>
  <si>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</si>
  <si>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</si>
  <si>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</si>
  <si>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</si>
  <si>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</si>
  <si>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</si>
  <si>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</si>
  <si>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</si>
  <si>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</si>
  <si>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</si>
  <si>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</si>
  <si>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</si>
  <si>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</si>
  <si>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</si>
  <si>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</si>
  <si>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</si>
  <si>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</si>
  <si>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</si>
  <si>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</si>
  <si>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</si>
  <si>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</si>
  <si>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</si>
  <si>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</si>
  <si>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</si>
  <si>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</si>
  <si>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</si>
  <si>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</si>
  <si>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</si>
  <si>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</si>
  <si>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</si>
  <si>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</si>
  <si>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</si>
  <si>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</si>
  <si>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</si>
  <si>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</si>
  <si>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</si>
  <si>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</si>
  <si>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</si>
  <si>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</si>
  <si>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</si>
  <si>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</si>
  <si>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</si>
  <si>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</si>
  <si>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</si>
  <si>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</si>
  <si>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</si>
  <si>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</si>
  <si>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</si>
  <si>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</si>
  <si>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</si>
  <si>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</si>
  <si>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</si>
  <si>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</si>
  <si>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</si>
  <si>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</si>
  <si>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</si>
  <si>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</si>
  <si>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</si>
  <si>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</si>
  <si>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</si>
  <si>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</si>
  <si>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</si>
  <si>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</si>
  <si>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</si>
  <si>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</si>
  <si>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</si>
  <si>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</si>
  <si>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</si>
  <si>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</si>
  <si>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</si>
  <si>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</si>
  <si>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</si>
  <si>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</si>
  <si>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</si>
  <si>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</si>
  <si>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</si>
  <si>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</si>
  <si>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</si>
  <si>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</si>
  <si>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</si>
  <si>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</si>
  <si>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</si>
  <si>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</si>
  <si>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</si>
  <si>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</si>
  <si>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</si>
  <si>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</si>
  <si>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</si>
  <si>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</si>
  <si>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</si>
  <si>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</si>
  <si>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</si>
  <si>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</si>
  <si>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</si>
  <si>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</si>
  <si>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</si>
  <si>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</si>
  <si>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</si>
  <si>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</si>
  <si>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</si>
  <si>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</si>
  <si>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</si>
  <si>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</si>
  <si>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</si>
  <si>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</si>
  <si>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</si>
  <si>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</si>
  <si>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</si>
  <si>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</si>
  <si>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</si>
  <si>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</si>
  <si>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</si>
  <si>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</si>
  <si>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</si>
  <si>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</si>
  <si>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</si>
  <si>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</si>
  <si>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</si>
  <si>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</si>
  <si>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</si>
  <si>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</si>
  <si>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</si>
  <si>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</si>
  <si>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</si>
  <si>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</si>
  <si>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</si>
  <si>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</si>
  <si>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</si>
  <si>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</si>
  <si>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</si>
  <si>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</si>
  <si>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</si>
  <si>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</si>
  <si>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</si>
  <si>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</si>
  <si>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</si>
  <si>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</si>
  <si>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</si>
  <si>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</si>
  <si>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</si>
  <si>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</si>
  <si>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</si>
  <si>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</si>
  <si>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</si>
  <si>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</si>
  <si>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</si>
  <si>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</si>
  <si>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</si>
  <si>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</si>
  <si>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</si>
  <si>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</si>
  <si>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</si>
  <si>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</si>
  <si>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</si>
  <si>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</si>
  <si>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</si>
  <si>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</si>
  <si>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</si>
  <si>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</si>
  <si>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</si>
  <si>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</si>
  <si>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</si>
  <si>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</si>
  <si>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</si>
  <si>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</si>
  <si>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</si>
  <si>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</si>
  <si>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</si>
  <si>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</si>
  <si>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</si>
  <si>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</si>
  <si>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</si>
  <si>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</si>
  <si>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</si>
  <si>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</si>
  <si>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</si>
  <si>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</si>
  <si>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</si>
  <si>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</si>
  <si>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</si>
  <si>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</si>
  <si>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</si>
  <si>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</si>
  <si>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</si>
  <si>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</si>
  <si>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</si>
  <si>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</si>
  <si>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</si>
  <si>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</si>
  <si>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</si>
  <si>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</si>
  <si>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</si>
  <si>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</si>
  <si>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</si>
  <si>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</si>
  <si>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</si>
  <si>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</si>
  <si>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</si>
  <si>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</si>
  <si>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</si>
  <si>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</si>
  <si>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</si>
  <si>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</si>
  <si>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</si>
  <si>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</si>
  <si>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</si>
  <si>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</si>
  <si>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</si>
  <si>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</si>
  <si>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</si>
  <si>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</si>
  <si>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</si>
  <si>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</si>
  <si>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</si>
  <si>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</si>
  <si>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</si>
  <si>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</si>
  <si>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</si>
  <si>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</si>
  <si>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</si>
  <si>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</si>
  <si>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</si>
  <si>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</si>
  <si>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</si>
  <si>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</si>
  <si>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</si>
  <si>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</si>
  <si>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</si>
  <si>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</si>
  <si>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</si>
  <si>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</si>
  <si>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</si>
  <si>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</si>
  <si>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</si>
  <si>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</si>
  <si>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</si>
  <si>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</si>
  <si>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</si>
  <si>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</si>
  <si>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</si>
  <si>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</si>
  <si>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</si>
  <si>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</si>
  <si>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</si>
  <si>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</si>
  <si>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</si>
  <si>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</si>
  <si>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</si>
  <si>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</si>
  <si>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</si>
  <si>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</si>
  <si>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</si>
  <si>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</si>
  <si>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</si>
  <si>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</si>
  <si>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</si>
  <si>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</si>
  <si>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</si>
  <si>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</si>
  <si>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</si>
  <si>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</si>
  <si>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</si>
  <si>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</si>
  <si>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</si>
  <si>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</si>
  <si>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</si>
  <si>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</si>
  <si>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</si>
  <si>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</si>
  <si>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</si>
  <si>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</si>
  <si>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</si>
  <si>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</si>
  <si>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</si>
  <si>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</si>
  <si>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</si>
  <si>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</si>
  <si>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</si>
  <si>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</si>
  <si>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</si>
  <si>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</si>
  <si>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</si>
  <si>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</si>
  <si>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</si>
  <si>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</si>
  <si>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</si>
  <si>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</si>
  <si>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</si>
  <si>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</si>
  <si>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</si>
  <si>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</si>
  <si>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</si>
  <si>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</si>
  <si>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</si>
  <si>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</si>
  <si>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</si>
  <si>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</si>
  <si>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</si>
  <si>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</si>
  <si>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</si>
  <si>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</si>
  <si>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</si>
  <si>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</si>
  <si>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</si>
  <si>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</si>
  <si>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</si>
  <si>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</si>
  <si>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</si>
  <si>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</si>
  <si>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</si>
  <si>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</si>
  <si>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</si>
  <si>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</si>
  <si>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</si>
  <si>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</si>
  <si>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</si>
  <si>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</si>
  <si>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</si>
  <si>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</si>
  <si>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</si>
  <si>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</si>
  <si>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</si>
  <si>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</si>
  <si>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</si>
  <si>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</si>
  <si>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</si>
  <si>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</si>
  <si>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</si>
  <si>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</si>
  <si>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</si>
  <si>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</si>
  <si>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</si>
  <si>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</si>
  <si>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</si>
  <si>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</si>
  <si>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</si>
  <si>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</si>
  <si>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</si>
  <si>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</si>
  <si>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</si>
  <si>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</si>
  <si>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</si>
  <si>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</si>
  <si>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</si>
  <si>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</si>
  <si>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</si>
  <si>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</si>
  <si>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</si>
  <si>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</si>
  <si>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</si>
  <si>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</si>
  <si>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</si>
  <si>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</si>
  <si>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</si>
  <si>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</si>
  <si>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</si>
  <si>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</si>
  <si>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</si>
  <si>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</si>
  <si>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</si>
  <si>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</si>
  <si>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</si>
  <si>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</si>
  <si>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</si>
  <si>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</si>
  <si>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</si>
  <si>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</si>
  <si>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</si>
  <si>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</si>
  <si>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</si>
  <si>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</si>
  <si>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</si>
  <si>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</si>
  <si>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</si>
  <si>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</si>
  <si>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</si>
  <si>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</si>
  <si>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</si>
  <si>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</si>
  <si>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</si>
  <si>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</si>
  <si>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</si>
  <si>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</si>
  <si>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</si>
  <si>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</si>
  <si>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</si>
  <si>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</si>
  <si>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</si>
  <si>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</si>
  <si>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</si>
  <si>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</si>
  <si>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</si>
  <si>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</si>
  <si>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</si>
  <si>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</si>
  <si>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</si>
  <si>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</si>
  <si>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</si>
  <si>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</si>
  <si>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</si>
  <si>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</si>
  <si>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</si>
  <si>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</si>
  <si>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</si>
  <si>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</si>
  <si>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</si>
  <si>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</si>
  <si>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</si>
  <si>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</si>
  <si>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</si>
  <si>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</si>
  <si>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</si>
  <si>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</si>
  <si>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</si>
  <si>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</si>
  <si>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</si>
  <si>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</si>
  <si>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</si>
  <si>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</si>
  <si>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</si>
  <si>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</si>
  <si>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</si>
  <si>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</si>
  <si>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</si>
  <si>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</si>
  <si>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</si>
  <si>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</si>
  <si>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</si>
  <si>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</si>
  <si>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</si>
  <si>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</si>
  <si>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</si>
  <si>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</si>
  <si>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</si>
  <si>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</si>
  <si>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</si>
  <si>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</si>
  <si>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</si>
  <si>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</si>
  <si>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</si>
  <si>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</si>
  <si>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</si>
  <si>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</si>
  <si>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</si>
  <si>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</si>
  <si>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</si>
  <si>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</si>
  <si>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</si>
  <si>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</si>
  <si>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</si>
  <si>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</si>
  <si>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</si>
  <si>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</si>
  <si>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</si>
  <si>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</si>
  <si>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</si>
  <si>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</si>
  <si>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</si>
  <si>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</si>
  <si>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</si>
  <si>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</si>
  <si>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</si>
  <si>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</si>
  <si>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</si>
  <si>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</si>
  <si>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</si>
  <si>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</si>
  <si>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</si>
  <si>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</si>
  <si>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</si>
  <si>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</si>
  <si>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</si>
  <si>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</si>
  <si>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</si>
  <si>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</si>
  <si>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</si>
  <si>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</si>
  <si>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</si>
  <si>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</si>
  <si>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</si>
  <si>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</si>
  <si>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</si>
  <si>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</si>
  <si>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</si>
  <si>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</si>
  <si>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</si>
  <si>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</si>
  <si>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</si>
  <si>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</si>
  <si>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</si>
  <si>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</si>
  <si>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</si>
  <si>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</si>
  <si>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</si>
  <si>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</si>
  <si>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</si>
  <si>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</si>
  <si>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</si>
  <si>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</si>
  <si>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</si>
  <si>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</si>
  <si>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</si>
  <si>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</si>
  <si>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</si>
  <si>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</si>
  <si>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</si>
  <si>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</si>
  <si>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</si>
  <si>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</si>
  <si>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</si>
  <si>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</si>
  <si>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</si>
  <si>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</si>
  <si>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</si>
  <si>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</si>
  <si>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</si>
  <si>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</si>
  <si>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</si>
  <si>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</si>
  <si>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</si>
  <si>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</si>
  <si>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</si>
  <si>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</si>
  <si>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</si>
  <si>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</si>
  <si>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</si>
  <si>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</si>
  <si>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</si>
  <si>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</si>
  <si>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</si>
  <si>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</si>
  <si>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</si>
  <si>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</si>
  <si>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</si>
  <si>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</si>
  <si>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</si>
  <si>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</si>
  <si>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</si>
  <si>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</si>
  <si>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</si>
  <si>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</si>
  <si>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</si>
  <si>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</si>
  <si>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</si>
  <si>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</si>
  <si>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</si>
  <si>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</si>
  <si>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</si>
  <si>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</si>
  <si>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</si>
  <si>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</si>
  <si>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</si>
  <si>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</si>
  <si>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</si>
  <si>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</si>
  <si>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</si>
  <si>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</si>
  <si>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</si>
  <si>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</si>
  <si>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</si>
  <si>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</si>
  <si>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</si>
  <si>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</si>
  <si>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</si>
  <si>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</si>
  <si>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</si>
  <si>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</si>
  <si>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</si>
  <si>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</si>
  <si>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</si>
  <si>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</si>
  <si>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</si>
  <si>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</si>
  <si>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</si>
  <si>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</si>
  <si>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</si>
  <si>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</si>
  <si>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</si>
  <si>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</si>
  <si>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</si>
  <si>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</si>
  <si>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</si>
  <si>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</si>
  <si>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</si>
  <si>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</si>
  <si>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</si>
  <si>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</si>
  <si>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</si>
  <si>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</si>
  <si>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</si>
  <si>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</si>
  <si>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</si>
  <si>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</si>
  <si>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</si>
  <si>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</si>
  <si>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</si>
  <si>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</si>
  <si>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</si>
  <si>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</si>
  <si>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</si>
  <si>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</si>
  <si>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</si>
  <si>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</si>
  <si>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</si>
  <si>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</si>
  <si>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</si>
  <si>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</si>
  <si>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</si>
  <si>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</si>
  <si>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</si>
  <si>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</si>
  <si>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</si>
  <si>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</si>
  <si>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</si>
  <si>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</si>
  <si>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</si>
  <si>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</si>
  <si>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</si>
  <si>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</si>
  <si>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</si>
  <si>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</si>
  <si>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</si>
  <si>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</si>
  <si>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</si>
  <si>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</si>
  <si>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</si>
  <si>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</si>
  <si>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</si>
  <si>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</si>
  <si>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</si>
  <si>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</si>
  <si>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</si>
  <si>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</si>
  <si>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</si>
  <si>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</si>
  <si>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</si>
  <si>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</si>
  <si>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</si>
  <si>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</si>
  <si>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</si>
  <si>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</si>
  <si>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</si>
  <si>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</si>
  <si>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</si>
  <si>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</si>
  <si>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</si>
  <si>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</si>
  <si>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</si>
  <si>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</si>
  <si>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</si>
  <si>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</si>
  <si>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</si>
  <si>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</si>
  <si>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</si>
  <si>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</si>
  <si>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</si>
  <si>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</si>
  <si>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</si>
  <si>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</si>
  <si>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</si>
  <si>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</si>
  <si>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</si>
  <si>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</si>
  <si>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</si>
  <si>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</si>
  <si>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</si>
  <si>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</si>
  <si>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</si>
  <si>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</si>
  <si>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</si>
  <si>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</si>
  <si>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</si>
  <si>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</si>
  <si>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</si>
  <si>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</si>
  <si>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</si>
  <si>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</si>
  <si>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</si>
  <si>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</si>
  <si>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</si>
  <si>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</si>
  <si>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</si>
  <si>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</si>
  <si>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</si>
  <si>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</si>
  <si>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</si>
  <si>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</si>
  <si>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</si>
  <si>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</si>
  <si>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</si>
  <si>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</si>
  <si>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</si>
  <si>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</si>
  <si>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</si>
  <si>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</si>
  <si>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</si>
  <si>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</si>
  <si>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</si>
  <si>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</si>
  <si>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</si>
  <si>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</si>
  <si>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</si>
  <si>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</si>
  <si>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</si>
  <si>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</si>
  <si>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</si>
  <si>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</si>
  <si>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</si>
  <si>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</si>
  <si>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</si>
  <si>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</si>
  <si>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</si>
  <si>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</si>
  <si>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</si>
  <si>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</si>
  <si>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</si>
  <si>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</si>
  <si>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</si>
  <si>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</si>
  <si>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</si>
  <si>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</si>
  <si>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</si>
  <si>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</si>
  <si>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</si>
  <si>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</si>
  <si>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</si>
  <si>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</si>
  <si>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</si>
  <si>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</si>
  <si>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</si>
  <si>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</si>
  <si>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</si>
  <si>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</si>
  <si>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</si>
  <si>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</si>
  <si>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</si>
  <si>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</si>
  <si>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</si>
  <si>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</si>
  <si>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</si>
  <si>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</si>
  <si>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</si>
  <si>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</si>
  <si>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</si>
  <si>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</si>
  <si>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</si>
  <si>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</si>
  <si>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</si>
  <si>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</si>
  <si>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</si>
  <si>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</si>
  <si>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</si>
  <si>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</si>
  <si>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</si>
  <si>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</si>
  <si>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</si>
  <si>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</si>
  <si>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</si>
  <si>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</si>
  <si>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</si>
  <si>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</si>
  <si>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</si>
  <si>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</si>
  <si>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</si>
  <si>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</si>
  <si>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</si>
  <si>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</si>
  <si>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</si>
  <si>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</si>
  <si>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</si>
  <si>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</si>
  <si>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</si>
  <si>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</si>
  <si>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</si>
  <si>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</si>
  <si>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</si>
  <si>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</si>
  <si>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</si>
  <si>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</si>
  <si>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</si>
  <si>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</si>
  <si>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</si>
  <si>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</si>
  <si>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</si>
  <si>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</si>
  <si>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</si>
  <si>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</si>
  <si>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</si>
  <si>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</si>
  <si>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</si>
  <si>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</si>
  <si>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</si>
  <si>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</si>
  <si>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</si>
  <si>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</si>
  <si>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</si>
  <si>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</si>
  <si>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</si>
  <si>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</si>
  <si>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</si>
  <si>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</si>
  <si>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</si>
  <si>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</si>
  <si>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</si>
  <si>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</si>
  <si>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</si>
  <si>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</si>
  <si>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</si>
  <si>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</si>
  <si>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</si>
  <si>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</si>
  <si>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</si>
  <si>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</si>
  <si>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</si>
  <si>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</si>
  <si>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</si>
  <si>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</si>
  <si>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</si>
  <si>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</si>
  <si>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</si>
  <si>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</si>
  <si>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</si>
  <si>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</si>
  <si>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</si>
  <si>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</si>
  <si>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</si>
  <si>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</si>
  <si>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</si>
  <si>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</si>
  <si>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</si>
  <si>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</si>
  <si>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</si>
  <si>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</si>
  <si>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</si>
  <si>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</si>
  <si>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</si>
  <si>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</si>
  <si>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</si>
  <si>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</si>
  <si>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</si>
  <si>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</si>
  <si>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</si>
  <si>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</si>
  <si>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</si>
  <si>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</si>
  <si>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</si>
  <si>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</si>
  <si>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</si>
  <si>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</si>
  <si>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</si>
  <si>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</si>
  <si>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</si>
  <si>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</si>
  <si>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</si>
  <si>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</si>
  <si>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</si>
  <si>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</si>
  <si>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</si>
  <si>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</si>
  <si>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</si>
  <si>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</si>
  <si>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</si>
  <si>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</si>
  <si>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</si>
  <si>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</si>
  <si>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</si>
  <si>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</si>
  <si>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</si>
  <si>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</si>
  <si>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</si>
  <si>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</si>
  <si>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</si>
  <si>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</si>
  <si>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</si>
  <si>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</si>
  <si>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</si>
  <si>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</si>
  <si>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</si>
  <si>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</si>
  <si>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</si>
  <si>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</si>
  <si>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</si>
  <si>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</si>
  <si>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</si>
  <si>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</si>
  <si>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</si>
  <si>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</si>
  <si>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</si>
  <si>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</si>
  <si>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</si>
  <si>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</si>
  <si>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</si>
  <si>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</si>
  <si>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</si>
  <si>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</si>
  <si>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</si>
  <si>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</si>
  <si>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</si>
  <si>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</si>
  <si>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</si>
  <si>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</si>
  <si>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</si>
  <si>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</si>
  <si>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</si>
  <si>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</si>
  <si>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</si>
  <si>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</si>
  <si>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</si>
  <si>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</si>
  <si>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</si>
  <si>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</si>
  <si>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</si>
  <si>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</si>
  <si>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</si>
  <si>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</si>
  <si>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</si>
  <si>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</si>
  <si>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</si>
  <si>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</si>
  <si>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</si>
  <si>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</si>
  <si>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</si>
  <si>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</si>
  <si>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</si>
  <si>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</si>
  <si>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</si>
  <si>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</si>
  <si>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</si>
  <si>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</si>
  <si>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</si>
  <si>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</si>
  <si>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</si>
  <si>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</si>
  <si>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</si>
  <si>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</si>
  <si>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</si>
  <si>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</si>
  <si>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</si>
  <si>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</si>
  <si>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</si>
  <si>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</si>
  <si>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</si>
  <si>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</si>
  <si>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</si>
  <si>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</si>
  <si>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</si>
  <si>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</si>
  <si>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</si>
  <si>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</si>
  <si>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</si>
  <si>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</si>
  <si>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</si>
  <si>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</si>
  <si>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</si>
  <si>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</si>
  <si>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</si>
  <si>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</si>
  <si>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</si>
  <si>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</si>
  <si>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</si>
  <si>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</si>
  <si>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</si>
  <si>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</si>
  <si>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</si>
  <si>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</si>
  <si>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</si>
  <si>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</si>
  <si>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</si>
  <si>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</si>
  <si>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</si>
  <si>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</si>
  <si>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</si>
  <si>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</si>
  <si>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</si>
  <si>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</si>
  <si>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</si>
  <si>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</si>
  <si>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</si>
  <si>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</si>
  <si>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</si>
  <si>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</si>
  <si>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</si>
  <si>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</si>
  <si>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</si>
  <si>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</si>
  <si>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</si>
  <si>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</si>
  <si>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</si>
  <si>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</si>
  <si>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</si>
  <si>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</si>
  <si>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</si>
  <si>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</si>
  <si>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</si>
  <si>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</si>
  <si>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</si>
  <si>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</si>
  <si>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</si>
  <si>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</si>
  <si>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</si>
  <si>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</si>
  <si>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</si>
  <si>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</si>
  <si>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</si>
  <si>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</si>
  <si>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</si>
  <si>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</si>
  <si>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</si>
  <si>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</si>
  <si>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</si>
  <si>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</si>
  <si>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</si>
  <si>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</si>
  <si>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</si>
  <si>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</si>
  <si>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</si>
  <si>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</si>
  <si>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</si>
  <si>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</si>
  <si>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</si>
  <si>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</si>
  <si>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</si>
  <si>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</si>
  <si>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</si>
  <si>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</si>
  <si>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</si>
  <si>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</si>
  <si>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</si>
  <si>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</si>
  <si>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</si>
  <si>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</si>
  <si>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</si>
  <si>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</si>
  <si>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</si>
  <si>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</si>
  <si>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</si>
  <si>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</si>
  <si>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</si>
  <si>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</si>
  <si>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</si>
  <si>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</si>
  <si>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</si>
  <si>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</si>
  <si>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</si>
  <si>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</si>
  <si>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</si>
  <si>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</si>
  <si>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</si>
  <si>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</si>
  <si>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</si>
  <si>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</si>
  <si>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</si>
  <si>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</si>
  <si>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</si>
  <si>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</si>
  <si>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</si>
  <si>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</si>
  <si>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</si>
  <si>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</si>
  <si>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</si>
  <si>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</si>
  <si>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</si>
  <si>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</si>
  <si>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</si>
  <si>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</si>
  <si>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</si>
  <si>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</si>
  <si>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</si>
  <si>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</si>
  <si>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</si>
  <si>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</si>
  <si>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</si>
  <si>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</si>
  <si>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</si>
  <si>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</si>
  <si>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</si>
  <si>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</si>
  <si>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</si>
  <si>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</si>
  <si>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</si>
  <si>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</si>
  <si>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</si>
  <si>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</si>
  <si>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</si>
  <si>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</si>
  <si>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</si>
  <si>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</si>
  <si>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</si>
  <si>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</si>
  <si>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</si>
  <si>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</si>
  <si>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</si>
  <si>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</si>
  <si>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</si>
  <si>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</si>
  <si>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</si>
  <si>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</si>
  <si>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</si>
  <si>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</si>
  <si>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</si>
  <si>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</si>
  <si>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</si>
  <si>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</si>
  <si>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</si>
  <si>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</si>
  <si>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</si>
  <si>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</si>
  <si>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</si>
  <si>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</si>
  <si>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</si>
  <si>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</si>
  <si>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</si>
  <si>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</si>
  <si>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</si>
  <si>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</si>
  <si>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</si>
  <si>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</si>
  <si>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</si>
  <si>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</si>
  <si>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</si>
  <si>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</si>
  <si>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</si>
  <si>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</si>
  <si>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</si>
  <si>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</si>
  <si>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</si>
  <si>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</si>
  <si>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</si>
  <si>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</si>
  <si>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</si>
  <si>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</si>
  <si>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</si>
  <si>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</si>
  <si>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</si>
  <si>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</si>
  <si>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</si>
  <si>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</si>
  <si>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</si>
  <si>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</si>
  <si>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</si>
  <si>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</si>
  <si>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</si>
  <si>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</si>
  <si>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</si>
  <si>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</si>
  <si>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</si>
  <si>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</si>
  <si>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</si>
  <si>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</si>
  <si>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</si>
  <si>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</si>
  <si>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</si>
  <si>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</si>
  <si>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</si>
  <si>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</si>
  <si>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</si>
  <si>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</si>
  <si>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</si>
  <si>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</si>
  <si>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</si>
  <si>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</si>
  <si>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</si>
  <si>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</si>
  <si>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</si>
  <si>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</si>
  <si>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</si>
  <si>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</si>
  <si>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</si>
  <si>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</si>
  <si>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</si>
  <si>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</si>
  <si>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</si>
  <si>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</si>
  <si>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</si>
  <si>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</si>
  <si>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</si>
  <si>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</si>
  <si>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</si>
  <si>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</si>
  <si>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</si>
  <si>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</si>
  <si>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</si>
  <si>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</si>
  <si>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</si>
  <si>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</si>
  <si>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</si>
  <si>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</si>
  <si>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</si>
  <si>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</si>
  <si>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</si>
  <si>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</si>
  <si>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</si>
  <si>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</si>
  <si>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</si>
  <si>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</si>
  <si>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</si>
  <si>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</si>
  <si>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</si>
  <si>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</si>
  <si>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</si>
  <si>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</si>
  <si>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</si>
  <si>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</si>
  <si>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</si>
  <si>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</si>
  <si>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</si>
  <si>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</si>
  <si>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</si>
  <si>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</si>
  <si>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</si>
  <si>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</si>
  <si>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</si>
  <si>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</si>
  <si>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</si>
  <si>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</si>
  <si>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</si>
  <si>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</si>
  <si>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</si>
  <si>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</si>
  <si>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</si>
  <si>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</si>
  <si>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</si>
  <si>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</si>
  <si>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</si>
  <si>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</si>
  <si>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</si>
  <si>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</si>
  <si>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</si>
  <si>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</si>
  <si>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</si>
  <si>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</si>
  <si>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</si>
  <si>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</si>
  <si>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</si>
  <si>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</si>
  <si>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</si>
  <si>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</si>
  <si>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</si>
  <si>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</si>
  <si>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</si>
  <si>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</si>
  <si>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</si>
  <si>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</si>
  <si>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</si>
  <si>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</si>
  <si>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</si>
  <si>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</si>
  <si>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</si>
  <si>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</si>
  <si>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</si>
  <si>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</si>
  <si>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</si>
  <si>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</si>
  <si>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</si>
  <si>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</si>
  <si>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</si>
  <si>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</si>
  <si>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</si>
  <si>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</si>
  <si>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</si>
  <si>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</si>
  <si>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</si>
  <si>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</si>
  <si>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</si>
  <si>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</si>
  <si>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</si>
  <si>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</si>
  <si>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</si>
  <si>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</si>
  <si>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</si>
  <si>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</si>
  <si>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</si>
  <si>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</si>
  <si>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</si>
  <si>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</si>
  <si>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</si>
  <si>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</si>
  <si>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</si>
  <si>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</si>
  <si>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</si>
  <si>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</si>
  <si>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</si>
  <si>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</si>
  <si>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</si>
  <si>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</si>
  <si>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</si>
  <si>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</si>
  <si>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</si>
  <si>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</si>
  <si>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</si>
  <si>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</si>
  <si>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</si>
  <si>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</si>
  <si>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</si>
  <si>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</si>
  <si>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</si>
  <si>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</si>
  <si>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</si>
  <si>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</si>
  <si>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</si>
  <si>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</si>
  <si>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</si>
  <si>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</si>
  <si>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</si>
  <si>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</si>
  <si>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</si>
  <si>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</si>
  <si>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</si>
  <si>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</si>
  <si>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</si>
  <si>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</si>
  <si>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</si>
  <si>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</si>
  <si>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</si>
  <si>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</si>
  <si>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</si>
  <si>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</si>
  <si>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</si>
  <si>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</si>
  <si>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</si>
  <si>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</si>
  <si>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</si>
  <si>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</si>
  <si>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</si>
  <si>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</si>
  <si>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</si>
  <si>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</si>
  <si>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</si>
  <si>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</si>
  <si>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</si>
  <si>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</si>
  <si>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</si>
  <si>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</si>
  <si>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</si>
  <si>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</si>
  <si>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</si>
  <si>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</si>
  <si>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</si>
  <si>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</si>
  <si>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</si>
  <si>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</si>
  <si>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</si>
  <si>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</si>
  <si>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</si>
  <si>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</si>
  <si>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</si>
  <si>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</si>
  <si>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</si>
  <si>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</si>
  <si>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</si>
  <si>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</si>
  <si>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</si>
  <si>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</si>
  <si>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</si>
  <si>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</si>
  <si>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</si>
  <si>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</si>
  <si>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</si>
  <si>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</si>
  <si>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</si>
  <si>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</si>
  <si>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</si>
  <si>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</si>
  <si>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</si>
  <si>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</si>
  <si>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</si>
  <si>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</si>
  <si>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</si>
  <si>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</si>
  <si>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</si>
  <si>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</si>
  <si>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</si>
  <si>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</si>
  <si>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</si>
  <si>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</si>
  <si>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</si>
  <si>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</si>
  <si>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</si>
  <si>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</si>
  <si>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</si>
  <si>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</si>
  <si>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</si>
  <si>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</si>
  <si>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</si>
  <si>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</si>
  <si>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</si>
  <si>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</si>
  <si>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</si>
  <si>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</si>
  <si>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</si>
  <si>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</si>
  <si>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</si>
  <si>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</si>
  <si>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</si>
  <si>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</si>
  <si>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</si>
  <si>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</si>
  <si>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</si>
  <si>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</si>
  <si>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</si>
  <si>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</si>
  <si>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</si>
  <si>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</si>
  <si>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</si>
  <si>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</si>
  <si>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</si>
  <si>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</si>
  <si>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</si>
  <si>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</si>
  <si>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</si>
  <si>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</si>
  <si>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</si>
  <si>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</si>
  <si>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</si>
  <si>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</si>
  <si>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</si>
  <si>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</si>
  <si>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</si>
  <si>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</si>
  <si>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</si>
  <si>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</si>
  <si>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</si>
  <si>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</si>
  <si>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</si>
  <si>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</si>
  <si>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</si>
  <si>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</si>
  <si>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</si>
  <si>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</si>
  <si>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</si>
  <si>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</si>
  <si>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</si>
  <si>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</si>
  <si>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</si>
  <si>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</si>
  <si>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</si>
  <si>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</si>
  <si>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</si>
  <si>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</si>
  <si>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</si>
  <si>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</si>
  <si>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</si>
  <si>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</si>
  <si>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</si>
  <si>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</si>
  <si>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</si>
  <si>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</si>
  <si>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</si>
  <si>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</si>
  <si>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</si>
  <si>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</si>
  <si>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</si>
  <si>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</si>
  <si>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</si>
  <si>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</si>
  <si>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</si>
  <si>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</si>
  <si>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</si>
  <si>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</si>
  <si>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</si>
  <si>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</si>
  <si>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</si>
  <si>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</si>
  <si>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</si>
  <si>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</si>
  <si>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</si>
  <si>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</si>
  <si>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</si>
  <si>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</si>
  <si>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</si>
  <si>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</si>
  <si>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</si>
  <si>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</si>
  <si>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</si>
  <si>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</si>
  <si>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</si>
  <si>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</si>
  <si>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</si>
  <si>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</si>
  <si>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</si>
  <si>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</si>
  <si>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</si>
  <si>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</si>
  <si>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</si>
  <si>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</si>
  <si>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</si>
  <si>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</si>
  <si>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</si>
  <si>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</si>
  <si>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</si>
  <si>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</si>
  <si>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</si>
  <si>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</si>
  <si>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</si>
  <si>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</si>
  <si>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</si>
  <si>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</si>
  <si>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</si>
  <si>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</si>
  <si>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</si>
  <si>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</si>
  <si>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</si>
  <si>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</si>
  <si>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</si>
  <si>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</si>
  <si>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</si>
  <si>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</si>
  <si>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</si>
  <si>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</si>
  <si>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</si>
  <si>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</si>
  <si>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</si>
  <si>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</si>
  <si>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</si>
  <si>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</si>
  <si>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</si>
  <si>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</si>
  <si>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</si>
  <si>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</si>
  <si>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</si>
  <si>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</si>
  <si>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</si>
  <si>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</si>
  <si>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</si>
  <si>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</si>
  <si>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</si>
  <si>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</si>
  <si>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</si>
  <si>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</si>
  <si>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</si>
  <si>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</si>
  <si>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</si>
  <si>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</si>
  <si>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</si>
  <si>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</si>
  <si>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</si>
  <si>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</si>
  <si>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</si>
  <si>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</si>
  <si>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</si>
  <si>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</si>
  <si>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</si>
  <si>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</si>
  <si>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</si>
  <si>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</si>
  <si>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</si>
  <si>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</si>
  <si>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</si>
  <si>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</si>
  <si>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</si>
  <si>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</si>
  <si>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</si>
  <si>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</si>
  <si>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</si>
  <si>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</si>
  <si>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</si>
  <si>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</si>
  <si>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</si>
  <si>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</si>
  <si>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</si>
  <si>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</si>
  <si>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</si>
  <si>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</si>
  <si>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</si>
  <si>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</si>
  <si>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</si>
  <si>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</si>
  <si>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</si>
  <si>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</si>
  <si>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</si>
  <si>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</si>
  <si>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</si>
  <si>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</si>
  <si>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</si>
  <si>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</si>
  <si>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</si>
  <si>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</si>
  <si>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</si>
  <si>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</si>
  <si>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</si>
  <si>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</si>
  <si>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</si>
  <si>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</si>
  <si>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</si>
  <si>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</si>
  <si>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</si>
  <si>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</si>
  <si>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</si>
  <si>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</si>
  <si>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</si>
  <si>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</si>
  <si>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</si>
  <si>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</si>
  <si>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</si>
  <si>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</si>
  <si>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</si>
  <si>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</si>
  <si>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</si>
  <si>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</si>
  <si>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</si>
  <si>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</si>
  <si>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</si>
  <si>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</si>
  <si>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</si>
  <si>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</si>
  <si>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</si>
  <si>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</si>
  <si>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</si>
  <si>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</si>
  <si>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</si>
  <si>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</si>
  <si>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</si>
  <si>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</si>
  <si>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</si>
  <si>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</si>
  <si>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</si>
  <si>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</si>
  <si>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</si>
  <si>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</si>
  <si>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</si>
  <si>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</si>
  <si>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</si>
  <si>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</si>
  <si>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</si>
  <si>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</si>
  <si>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</si>
  <si>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</si>
  <si>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</si>
  <si>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</si>
  <si>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</si>
  <si>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</si>
  <si>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</si>
  <si>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</si>
  <si>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</si>
  <si>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</si>
  <si>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</si>
  <si>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</si>
  <si>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</si>
  <si>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</si>
  <si>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</si>
  <si>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</si>
  <si>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</si>
  <si>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</si>
  <si>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</si>
  <si>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</si>
  <si>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</si>
  <si>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</si>
  <si>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</si>
  <si>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</si>
  <si>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</si>
  <si>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</si>
  <si>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</si>
  <si>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</si>
  <si>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</si>
  <si>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</si>
  <si>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</si>
  <si>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</si>
  <si>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</si>
  <si>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</si>
  <si>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</si>
  <si>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</si>
  <si>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</si>
  <si>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</si>
  <si>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</si>
  <si>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</si>
  <si>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</si>
  <si>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</si>
  <si>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</si>
  <si>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</si>
  <si>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</si>
  <si>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</si>
  <si>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</si>
  <si>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</si>
  <si>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</si>
  <si>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</si>
  <si>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</si>
  <si>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</si>
  <si>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</si>
  <si>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</si>
  <si>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</si>
  <si>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</si>
  <si>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</si>
  <si>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</si>
  <si>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</si>
  <si>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</si>
  <si>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</si>
  <si>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</si>
  <si>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</si>
  <si>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</si>
  <si>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</si>
  <si>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</si>
  <si>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</si>
  <si>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</si>
  <si>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</si>
  <si>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</si>
  <si>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</si>
  <si>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</si>
  <si>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</si>
  <si>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</si>
  <si>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</si>
  <si>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</si>
  <si>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</si>
  <si>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</si>
  <si>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</si>
  <si>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</si>
  <si>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</si>
  <si>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</si>
  <si>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</si>
  <si>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</si>
  <si>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</si>
  <si>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</si>
  <si>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</si>
  <si>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</si>
  <si>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</si>
  <si>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</si>
  <si>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</si>
  <si>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</si>
  <si>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</si>
  <si>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</si>
  <si>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</si>
  <si>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</si>
  <si>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</si>
  <si>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</si>
  <si>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</si>
  <si>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</si>
  <si>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</si>
  <si>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</si>
  <si>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</si>
  <si>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</si>
  <si>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</si>
  <si>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</si>
  <si>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</si>
  <si>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</si>
  <si>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</si>
  <si>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</si>
  <si>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</si>
  <si>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</si>
  <si>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</si>
  <si>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</si>
  <si>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</si>
  <si>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</si>
  <si>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</si>
  <si>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</si>
  <si>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</si>
  <si>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</si>
  <si>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</si>
  <si>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</si>
  <si>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</si>
  <si>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</si>
  <si>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</si>
  <si>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</si>
  <si>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</si>
  <si>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</si>
  <si>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</si>
  <si>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</si>
  <si>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</si>
  <si>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</si>
  <si>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</si>
  <si>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</si>
  <si>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</si>
  <si>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</si>
  <si>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</si>
  <si>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</si>
  <si>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</si>
  <si>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</si>
  <si>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</si>
  <si>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</si>
  <si>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</si>
  <si>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</si>
  <si>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</si>
  <si>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</si>
  <si>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</si>
  <si>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</si>
  <si>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</si>
  <si>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</si>
  <si>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</si>
  <si>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</si>
  <si>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</si>
  <si>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</si>
  <si>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</si>
  <si>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</si>
  <si>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</si>
  <si>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</si>
  <si>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</si>
  <si>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</si>
  <si>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</si>
  <si>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</si>
  <si>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</si>
  <si>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</si>
  <si>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</si>
  <si>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</si>
  <si>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</si>
  <si>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</si>
  <si>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</si>
  <si>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</si>
  <si>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</si>
  <si>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</si>
  <si>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</si>
  <si>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</si>
  <si>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</si>
  <si>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</si>
  <si>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</si>
  <si>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</si>
  <si>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</si>
  <si>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</si>
  <si>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</si>
  <si>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</si>
  <si>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</si>
  <si>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</si>
  <si>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</si>
  <si>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</si>
  <si>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</si>
  <si>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</si>
  <si>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</si>
  <si>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</si>
  <si>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</si>
  <si>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</si>
  <si>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</si>
  <si>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</si>
  <si>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</si>
  <si>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</si>
  <si>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</si>
  <si>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</si>
  <si>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</si>
  <si>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</si>
  <si>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</si>
  <si>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</si>
  <si>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</si>
  <si>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</si>
  <si>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</si>
  <si>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</si>
  <si>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</si>
  <si>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</si>
  <si>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</si>
  <si>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</si>
  <si>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</si>
  <si>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</si>
  <si>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</si>
  <si>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</si>
  <si>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</si>
  <si>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</si>
  <si>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</si>
  <si>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</si>
  <si>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</si>
  <si>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</si>
  <si>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</si>
  <si>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</si>
  <si>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</si>
  <si>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</si>
  <si>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</si>
  <si>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</si>
  <si>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</si>
  <si>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</si>
  <si>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</si>
  <si>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</si>
  <si>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</si>
  <si>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</si>
  <si>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</si>
  <si>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</si>
  <si>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</si>
  <si>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</si>
  <si>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</si>
  <si>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</si>
  <si>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</si>
  <si>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</si>
  <si>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</si>
  <si>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</si>
  <si>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</si>
  <si>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</si>
  <si>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</si>
  <si>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</si>
  <si>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</si>
  <si>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</si>
  <si>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</si>
  <si>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</si>
  <si>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</si>
  <si>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</si>
  <si>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</si>
  <si>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</si>
  <si>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</si>
  <si>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</si>
  <si>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</si>
  <si>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</si>
  <si>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</si>
  <si>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</si>
  <si>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</si>
  <si>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</si>
  <si>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</si>
  <si>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</si>
  <si>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</si>
  <si>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</si>
  <si>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</si>
  <si>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</si>
  <si>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</si>
  <si>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</si>
  <si>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</si>
  <si>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</si>
  <si>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</si>
  <si>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</si>
  <si>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</si>
  <si>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</si>
  <si>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</si>
  <si>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</si>
  <si>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</si>
  <si>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</si>
  <si>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</si>
  <si>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</si>
  <si>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</si>
  <si>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</si>
  <si>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</si>
  <si>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</si>
  <si>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</si>
  <si>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</si>
  <si>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</si>
  <si>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</si>
  <si>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</si>
  <si>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</si>
  <si>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</si>
  <si>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</si>
  <si>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</si>
  <si>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</si>
  <si>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</si>
  <si>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</si>
  <si>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</si>
  <si>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</si>
  <si>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</si>
  <si>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</si>
  <si>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</si>
  <si>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</si>
  <si>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</si>
  <si>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</si>
  <si>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</si>
  <si>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</si>
  <si>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</si>
  <si>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</si>
  <si>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</si>
  <si>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</si>
  <si>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</si>
  <si>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</si>
  <si>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</si>
  <si>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</si>
  <si>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</si>
  <si>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</si>
  <si>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</si>
  <si>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</si>
  <si>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</si>
  <si>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</si>
  <si>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</si>
  <si>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</si>
  <si>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</si>
  <si>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</si>
  <si>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</si>
  <si>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</si>
  <si>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</si>
  <si>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</si>
  <si>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</si>
  <si>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</si>
  <si>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</si>
  <si>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</si>
  <si>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</si>
  <si>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</si>
  <si>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</si>
  <si>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</si>
  <si>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</si>
  <si>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</si>
  <si>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</si>
  <si>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</si>
  <si>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</si>
  <si>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</si>
  <si>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</si>
  <si>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</si>
  <si>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</si>
  <si>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</si>
  <si>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</si>
  <si>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</si>
  <si>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</si>
  <si>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</si>
  <si>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</si>
  <si>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</si>
  <si>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</si>
  <si>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</si>
  <si>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</si>
  <si>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</si>
  <si>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</si>
  <si>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</si>
  <si>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</si>
  <si>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</si>
  <si>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</si>
  <si>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</si>
  <si>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</si>
  <si>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</si>
  <si>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</si>
  <si>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</si>
  <si>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</si>
  <si>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</si>
  <si>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</si>
  <si>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</si>
  <si>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</si>
  <si>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</si>
  <si>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</si>
  <si>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</si>
  <si>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</si>
  <si>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</si>
  <si>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</si>
  <si>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</si>
  <si>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</si>
  <si>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</si>
  <si>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</si>
  <si>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</si>
  <si>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</si>
  <si>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</si>
  <si>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</si>
  <si>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</si>
  <si>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</si>
  <si>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</si>
  <si>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</si>
  <si>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</si>
  <si>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</si>
  <si>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</si>
  <si>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</si>
  <si>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</si>
  <si>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</si>
  <si>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</si>
  <si>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</si>
  <si>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</si>
  <si>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</si>
  <si>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</si>
  <si>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</si>
  <si>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</si>
  <si>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</si>
  <si>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</si>
  <si>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</si>
  <si>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</si>
  <si>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</si>
  <si>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</si>
  <si>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</si>
  <si>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</si>
  <si>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</si>
  <si>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</si>
  <si>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</si>
  <si>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</si>
  <si>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</si>
  <si>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</si>
  <si>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</si>
  <si>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</si>
  <si>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</si>
  <si>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</si>
  <si>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</si>
  <si>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</si>
  <si>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</si>
  <si>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</si>
  <si>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</si>
  <si>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</si>
  <si>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</si>
  <si>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</si>
  <si>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</si>
  <si>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</si>
  <si>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</si>
  <si>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</si>
  <si>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</si>
  <si>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</si>
  <si>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</si>
  <si>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</si>
  <si>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</si>
  <si>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</si>
  <si>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</si>
  <si>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</si>
  <si>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</si>
  <si>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</si>
  <si>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</si>
  <si>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</si>
  <si>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</si>
  <si>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</si>
  <si>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</si>
  <si>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</si>
  <si>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</si>
  <si>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</si>
  <si>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</si>
  <si>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</si>
  <si>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</si>
  <si>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</si>
  <si>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</si>
  <si>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</si>
  <si>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</si>
  <si>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</si>
  <si>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</si>
  <si>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</si>
  <si>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</si>
  <si>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</si>
  <si>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</si>
  <si>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</si>
  <si>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</si>
  <si>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</si>
  <si>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</si>
  <si>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</si>
  <si>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</si>
  <si>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</si>
  <si>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</si>
  <si>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</si>
  <si>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</si>
  <si>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</si>
  <si>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</si>
  <si>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</si>
  <si>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</si>
  <si>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</si>
  <si>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</si>
  <si>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</si>
  <si>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</si>
  <si>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</si>
  <si>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</si>
  <si>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</si>
  <si>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</si>
  <si>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</si>
  <si>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</si>
  <si>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</si>
  <si>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</si>
  <si>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</si>
  <si>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</si>
  <si>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</si>
  <si>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</si>
  <si>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</si>
  <si>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</si>
  <si>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</si>
  <si>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</si>
  <si>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</si>
  <si>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</si>
  <si>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</si>
  <si>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</si>
  <si>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</si>
  <si>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</si>
  <si>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</si>
  <si>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</si>
  <si>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</si>
  <si>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</si>
  <si>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</si>
  <si>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</si>
  <si>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</si>
  <si>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</si>
  <si>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</si>
  <si>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</si>
  <si>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</si>
  <si>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</si>
  <si>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</si>
  <si>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</si>
  <si>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</si>
  <si>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</si>
  <si>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</si>
  <si>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</si>
  <si>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</si>
  <si>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</si>
  <si>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</si>
  <si>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</si>
  <si>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</si>
  <si>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</si>
  <si>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</si>
  <si>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</si>
  <si>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</si>
  <si>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</si>
  <si>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</si>
  <si>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</si>
  <si>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</si>
  <si>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</si>
  <si>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</si>
  <si>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</si>
  <si>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</si>
  <si>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</si>
  <si>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</si>
  <si>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</si>
  <si>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</si>
  <si>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</si>
  <si>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</si>
  <si>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</si>
  <si>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</si>
  <si>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</si>
  <si>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</si>
  <si>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</si>
  <si>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</si>
  <si>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</si>
  <si>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</si>
  <si>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</si>
  <si>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</si>
  <si>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</si>
  <si>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</si>
  <si>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</si>
  <si>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</si>
  <si>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</si>
  <si>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</si>
  <si>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</si>
  <si>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</si>
  <si>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</si>
  <si>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</si>
  <si>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</si>
  <si>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</si>
  <si>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</si>
  <si>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</si>
  <si>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</si>
  <si>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</si>
  <si>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</si>
  <si>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</si>
  <si>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</si>
  <si>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</si>
  <si>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</si>
  <si>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</si>
  <si>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</si>
  <si>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</si>
  <si>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</si>
  <si>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</si>
  <si>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</si>
  <si>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</si>
  <si>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</si>
  <si>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</si>
  <si>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</si>
  <si>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</si>
  <si>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</si>
  <si>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</si>
  <si>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</si>
  <si>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</si>
  <si>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</si>
  <si>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</si>
  <si>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</si>
  <si>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</si>
  <si>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</si>
  <si>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</si>
  <si>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</si>
  <si>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</si>
  <si>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</si>
  <si>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</si>
  <si>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</si>
  <si>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</si>
  <si>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</si>
  <si>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</si>
  <si>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</si>
  <si>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</si>
  <si>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</si>
  <si>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</si>
  <si>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</si>
  <si>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</si>
  <si>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</si>
  <si>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</si>
  <si>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</si>
  <si>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</si>
  <si>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</si>
  <si>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</si>
  <si>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</si>
  <si>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</si>
  <si>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</si>
  <si>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</si>
  <si>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</si>
  <si>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</si>
  <si>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</si>
  <si>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</si>
  <si>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</si>
  <si>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</si>
  <si>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</si>
  <si>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</si>
  <si>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</si>
  <si>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</si>
  <si>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</si>
  <si>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</si>
  <si>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</si>
  <si>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</si>
  <si>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</si>
  <si>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</si>
  <si>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</si>
  <si>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</si>
  <si>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</si>
  <si>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</si>
  <si>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</si>
  <si>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</si>
  <si>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</si>
  <si>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</si>
  <si>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</si>
  <si>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</si>
  <si>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</si>
  <si>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</si>
  <si>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</si>
  <si>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</si>
  <si>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</si>
  <si>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</si>
  <si>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</si>
  <si>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</si>
  <si>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</si>
  <si>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</si>
  <si>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</si>
  <si>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</si>
  <si>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</si>
  <si>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</si>
  <si>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</si>
  <si>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</si>
  <si>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</si>
  <si>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</si>
  <si>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</si>
  <si>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</si>
  <si>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</si>
  <si>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</si>
  <si>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</si>
  <si>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</si>
  <si>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</si>
  <si>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</si>
  <si>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</si>
  <si>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</si>
  <si>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</si>
  <si>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</si>
  <si>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</si>
  <si>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</si>
  <si>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</si>
  <si>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</si>
  <si>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</si>
  <si>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</si>
  <si>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</si>
  <si>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</si>
  <si>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</si>
  <si>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</si>
  <si>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</si>
  <si>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</si>
  <si>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</si>
  <si>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</si>
  <si>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</si>
  <si>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</si>
  <si>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</si>
  <si>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</si>
  <si>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</si>
  <si>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</si>
  <si>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</si>
  <si>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</si>
  <si>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</si>
  <si>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</si>
  <si>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</si>
  <si>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</si>
  <si>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</si>
  <si>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</si>
  <si>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</si>
  <si>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</si>
  <si>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</si>
  <si>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</si>
  <si>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</si>
  <si>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</si>
  <si>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</si>
  <si>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</si>
  <si>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</si>
  <si>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</si>
  <si>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</si>
  <si>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</si>
  <si>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</si>
  <si>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</si>
  <si>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</si>
  <si>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</si>
  <si>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</si>
  <si>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</si>
  <si>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</si>
  <si>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</si>
  <si>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</si>
  <si>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</si>
  <si>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</si>
  <si>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</si>
  <si>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</si>
  <si>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</si>
  <si>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</si>
  <si>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</si>
  <si>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</si>
  <si>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</si>
  <si>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</si>
  <si>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</si>
  <si>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</si>
  <si>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</si>
  <si>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</si>
  <si>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</si>
  <si>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</si>
  <si>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</si>
  <si>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</si>
  <si>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</si>
  <si>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</si>
  <si>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</si>
  <si>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</si>
  <si>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</si>
  <si>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</si>
  <si>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</si>
  <si>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</si>
  <si>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</si>
  <si>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</si>
  <si>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</si>
  <si>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</si>
  <si>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</si>
  <si>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</si>
  <si>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</si>
  <si>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</si>
  <si>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</si>
  <si>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</si>
  <si>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</si>
  <si>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</si>
  <si>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</si>
  <si>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</si>
  <si>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</si>
  <si>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</si>
  <si>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</si>
  <si>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</si>
  <si>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</si>
  <si>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</si>
  <si>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</si>
  <si>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</si>
  <si>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</si>
  <si>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</si>
  <si>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</si>
  <si>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</si>
  <si>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</si>
  <si>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</si>
  <si>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</si>
  <si>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</si>
  <si>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</si>
  <si>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</si>
  <si>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</si>
  <si>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</si>
  <si>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</si>
  <si>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</si>
  <si>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</si>
  <si>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</si>
  <si>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</si>
  <si>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</si>
  <si>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</si>
  <si>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</si>
  <si>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</si>
  <si>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</si>
  <si>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</si>
  <si>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</si>
  <si>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</si>
  <si>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</si>
  <si>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</si>
  <si>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</si>
  <si>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</si>
  <si>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</si>
  <si>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</si>
  <si>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</si>
  <si>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</si>
  <si>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</si>
  <si>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</si>
  <si>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</si>
  <si>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</si>
  <si>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</si>
  <si>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</si>
  <si>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</si>
  <si>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</si>
  <si>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</si>
  <si>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</si>
  <si>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</si>
  <si>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</si>
  <si>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</si>
  <si>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</si>
  <si>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</si>
  <si>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</si>
  <si>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</si>
  <si>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</si>
  <si>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</si>
  <si>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</si>
  <si>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</si>
  <si>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</si>
  <si>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</si>
  <si>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</si>
  <si>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</si>
  <si>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</si>
  <si>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</si>
  <si>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</si>
  <si>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</si>
  <si>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</si>
  <si>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</si>
  <si>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</si>
  <si>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</si>
  <si>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</si>
  <si>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</si>
  <si>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</si>
  <si>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</si>
  <si>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</si>
  <si>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</si>
  <si>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</si>
  <si>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</si>
  <si>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</si>
  <si>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</si>
  <si>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</si>
  <si>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</si>
  <si>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</si>
  <si>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</si>
  <si>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</si>
  <si>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</si>
  <si>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</si>
  <si>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</si>
  <si>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</si>
  <si>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</si>
  <si>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</si>
  <si>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</si>
  <si>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</si>
  <si>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</si>
  <si>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</si>
  <si>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</si>
  <si>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</si>
  <si>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</si>
  <si>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</si>
  <si>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</si>
  <si>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</si>
  <si>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</si>
  <si>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</si>
  <si>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</si>
  <si>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</si>
  <si>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</si>
  <si>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</si>
  <si>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</si>
  <si>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</si>
  <si>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</si>
  <si>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</si>
  <si>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</si>
  <si>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</si>
  <si>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</si>
  <si>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</si>
  <si>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</si>
  <si>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</si>
  <si>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</si>
  <si>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</si>
  <si>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</si>
  <si>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</si>
  <si>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</si>
  <si>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</si>
  <si>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</si>
  <si>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</si>
  <si>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</si>
  <si>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</si>
  <si>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</si>
  <si>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</si>
  <si>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</si>
  <si>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</si>
  <si>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</si>
  <si>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</si>
  <si>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</si>
  <si>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</si>
  <si>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</si>
  <si>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</si>
  <si>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</si>
  <si>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</si>
  <si>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</si>
  <si>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</si>
  <si>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</si>
  <si>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</si>
  <si>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</si>
  <si>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</si>
  <si>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</si>
  <si>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</si>
  <si>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</si>
  <si>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</si>
  <si>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</si>
  <si>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</si>
  <si>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</si>
  <si>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</si>
  <si>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</si>
  <si>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</si>
  <si>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</si>
  <si>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</si>
  <si>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</si>
  <si>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</si>
  <si>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</si>
  <si>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</si>
  <si>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</si>
  <si>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</si>
  <si>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</si>
  <si>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</si>
  <si>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</si>
  <si>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</si>
  <si>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</si>
  <si>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</si>
  <si>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</si>
  <si>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</si>
  <si>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</si>
  <si>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</si>
  <si>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</si>
  <si>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</si>
  <si>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</si>
  <si>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</si>
  <si>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</si>
  <si>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</si>
  <si>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</si>
  <si>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</si>
  <si>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</si>
  <si>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</si>
  <si>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</si>
  <si>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</si>
  <si>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</si>
  <si>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</si>
  <si>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</si>
  <si>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</si>
  <si>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</si>
  <si>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</si>
  <si>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</si>
  <si>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</si>
  <si>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</si>
  <si>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</si>
  <si>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</si>
  <si>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</si>
  <si>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</si>
  <si>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</si>
  <si>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</si>
  <si>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</si>
  <si>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</si>
  <si>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</si>
  <si>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</si>
  <si>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</si>
  <si>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</si>
  <si>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</si>
  <si>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</si>
  <si>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</si>
  <si>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</si>
  <si>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</si>
  <si>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</si>
  <si>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</si>
  <si>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</si>
  <si>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</si>
  <si>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</si>
  <si>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</si>
  <si>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</si>
  <si>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</si>
  <si>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</si>
  <si>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</si>
  <si>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</si>
  <si>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</si>
  <si>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</si>
  <si>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</si>
  <si>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</si>
  <si>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</si>
  <si>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</si>
  <si>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</si>
  <si>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</si>
  <si>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</si>
  <si>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</si>
  <si>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</si>
  <si>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</si>
  <si>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</si>
  <si>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</si>
  <si>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</si>
  <si>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</si>
  <si>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</si>
  <si>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</si>
  <si>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</si>
  <si>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</si>
  <si>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</si>
  <si>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</si>
  <si>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</si>
  <si>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</si>
  <si>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</si>
  <si>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</si>
  <si>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</si>
  <si>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</si>
  <si>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</si>
  <si>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</si>
  <si>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</si>
  <si>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</si>
  <si>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</si>
  <si>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</si>
  <si>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</si>
  <si>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</si>
  <si>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</si>
  <si>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</si>
  <si>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</si>
  <si>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</si>
  <si>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</si>
  <si>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</si>
  <si>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</si>
  <si>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</si>
  <si>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</si>
  <si>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</si>
  <si>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</si>
  <si>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</si>
  <si>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</si>
  <si>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</si>
  <si>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</si>
  <si>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</si>
  <si>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</si>
  <si>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</si>
  <si>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</si>
  <si>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</si>
  <si>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</si>
  <si>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</si>
  <si>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</si>
  <si>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</si>
  <si>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</si>
  <si>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</si>
  <si>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</si>
  <si>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</si>
  <si>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</si>
  <si>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</si>
  <si>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</si>
  <si>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</si>
  <si>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</si>
  <si>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</si>
  <si>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</si>
  <si>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</si>
  <si>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</si>
  <si>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</si>
  <si>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</si>
  <si>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</si>
  <si>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</si>
  <si>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</si>
  <si>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</si>
  <si>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</si>
  <si>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</si>
  <si>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</si>
  <si>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</si>
  <si>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</si>
  <si>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</si>
  <si>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</si>
  <si>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</si>
  <si>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</si>
  <si>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</si>
  <si>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</si>
  <si>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</si>
  <si>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</si>
  <si>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</si>
  <si>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</si>
  <si>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</si>
  <si>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</si>
  <si>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</si>
  <si>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</si>
  <si>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</si>
  <si>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</si>
  <si>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</si>
  <si>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</si>
  <si>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</si>
  <si>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</si>
  <si>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</si>
  <si>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</si>
  <si>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</si>
  <si>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</si>
  <si>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</si>
  <si>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</si>
  <si>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</si>
  <si>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</si>
  <si>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</si>
  <si>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</si>
  <si>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</si>
  <si>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</si>
  <si>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</si>
  <si>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</si>
  <si>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</si>
  <si>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</si>
  <si>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</si>
  <si>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</si>
  <si>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</si>
  <si>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</si>
  <si>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</si>
  <si>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</si>
  <si>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</si>
  <si>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</si>
  <si>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</si>
  <si>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</si>
  <si>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</si>
  <si>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</si>
  <si>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</si>
  <si>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</si>
  <si>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</si>
  <si>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</si>
  <si>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</si>
  <si>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</si>
  <si>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</si>
  <si>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</si>
  <si>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</si>
  <si>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</si>
  <si>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</si>
  <si>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</si>
  <si>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</si>
  <si>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</si>
  <si>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</si>
  <si>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</si>
  <si>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</si>
  <si>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</si>
  <si>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</si>
  <si>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</si>
  <si>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</si>
  <si>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</si>
  <si>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</si>
  <si>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</si>
  <si>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</si>
  <si>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</si>
  <si>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</si>
  <si>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</si>
  <si>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</si>
  <si>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</si>
  <si>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</si>
  <si>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</si>
  <si>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</si>
  <si>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</si>
  <si>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</si>
  <si>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</si>
  <si>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</si>
  <si>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</si>
  <si>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</si>
  <si>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</si>
  <si>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</si>
  <si>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</si>
  <si>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</si>
  <si>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</si>
  <si>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</si>
  <si>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</si>
  <si>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</si>
  <si>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</si>
  <si>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</si>
  <si>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</si>
  <si>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</si>
  <si>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</si>
  <si>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</si>
  <si>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</si>
  <si>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</si>
  <si>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</si>
  <si>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</si>
  <si>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</si>
  <si>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</si>
  <si>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</si>
  <si>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</si>
  <si>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</si>
  <si>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</si>
  <si>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</si>
  <si>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</si>
  <si>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</si>
  <si>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</si>
  <si>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</si>
  <si>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</si>
  <si>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</si>
  <si>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</si>
  <si>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</si>
  <si>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</si>
  <si>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</si>
  <si>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</si>
  <si>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</si>
  <si>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</si>
  <si>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</si>
  <si>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</si>
  <si>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</si>
  <si>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</si>
  <si>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</si>
  <si>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</si>
  <si>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</si>
  <si>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</si>
  <si>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</si>
  <si>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</si>
  <si>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</si>
  <si>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</si>
  <si>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</si>
  <si>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</si>
  <si>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</si>
  <si>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</si>
  <si>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</si>
  <si>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</si>
  <si>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</si>
  <si>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</si>
  <si>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</si>
  <si>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</si>
  <si>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</si>
  <si>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</si>
  <si>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</si>
  <si>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</si>
  <si>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</si>
  <si>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</si>
  <si>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</si>
  <si>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</si>
  <si>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</si>
  <si>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</si>
  <si>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</si>
  <si>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</si>
  <si>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</si>
  <si>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</si>
  <si>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</si>
  <si>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</si>
  <si>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</si>
  <si>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</si>
  <si>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</si>
  <si>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</si>
  <si>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</si>
  <si>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</si>
  <si>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</si>
  <si>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</si>
  <si>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</si>
  <si>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</si>
  <si>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</si>
  <si>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</si>
  <si>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</si>
  <si>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</si>
  <si>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</si>
  <si>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</si>
  <si>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</si>
  <si>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</si>
  <si>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</si>
  <si>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</si>
  <si>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</si>
  <si>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</si>
  <si>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</si>
  <si>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</si>
  <si>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</si>
  <si>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</si>
  <si>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</si>
  <si>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</si>
  <si>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</si>
  <si>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</si>
  <si>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</si>
  <si>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</si>
  <si>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</si>
  <si>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</si>
  <si>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</si>
  <si>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</si>
  <si>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</si>
  <si>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</si>
  <si>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</si>
  <si>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</si>
  <si>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</si>
  <si>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</si>
  <si>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</si>
  <si>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</si>
  <si>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</si>
  <si>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</si>
  <si>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</si>
  <si>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</si>
  <si>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</si>
  <si>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</si>
  <si>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</si>
  <si>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</si>
  <si>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</si>
  <si>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</si>
  <si>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</si>
  <si>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</si>
  <si>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</si>
  <si>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</si>
  <si>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</si>
  <si>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</si>
  <si>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</si>
  <si>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</si>
  <si>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</si>
  <si>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</si>
  <si>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</si>
  <si>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</si>
  <si>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</si>
  <si>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</si>
  <si>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</si>
  <si>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</si>
  <si>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</si>
  <si>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</si>
  <si>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</si>
  <si>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</si>
  <si>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</si>
  <si>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</si>
  <si>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</si>
  <si>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</si>
  <si>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</si>
  <si>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</si>
  <si>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</si>
  <si>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</si>
  <si>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</si>
  <si>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</si>
  <si>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</si>
  <si>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</si>
  <si>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</si>
  <si>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</si>
  <si>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</si>
  <si>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</si>
  <si>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</si>
  <si>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</si>
  <si>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</si>
  <si>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</si>
  <si>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</si>
  <si>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</si>
  <si>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</si>
  <si>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</si>
  <si>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</si>
  <si>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</si>
  <si>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</si>
  <si>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</si>
  <si>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</si>
  <si>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</si>
  <si>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</si>
  <si>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</si>
  <si>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</si>
  <si>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</si>
  <si>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</si>
  <si>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</si>
  <si>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</si>
  <si>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</si>
  <si>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</si>
  <si>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</si>
  <si>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</si>
  <si>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</si>
  <si>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</si>
  <si>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</si>
  <si>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</si>
  <si>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</si>
  <si>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</si>
  <si>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</si>
  <si>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</si>
  <si>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</si>
  <si>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</si>
  <si>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</si>
  <si>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</si>
  <si>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</si>
  <si>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</si>
  <si>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</si>
  <si>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</si>
  <si>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</si>
  <si>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</si>
  <si>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</si>
  <si>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</si>
  <si>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</si>
  <si>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</si>
  <si>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</si>
  <si>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</si>
  <si>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</si>
  <si>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</si>
  <si>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</si>
  <si>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</si>
  <si>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</si>
  <si>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</si>
  <si>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</si>
  <si>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</si>
  <si>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</si>
  <si>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</si>
  <si>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</si>
  <si>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</si>
  <si>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</si>
  <si>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</si>
  <si>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</si>
  <si>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</si>
  <si>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</si>
  <si>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</si>
  <si>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</si>
  <si>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</si>
  <si>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</si>
  <si>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</si>
  <si>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</si>
  <si>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</si>
  <si>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</si>
  <si>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</si>
  <si>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</si>
  <si>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</si>
  <si>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</si>
  <si>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</si>
  <si>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</si>
  <si>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</si>
  <si>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</si>
  <si>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</si>
  <si>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</si>
  <si>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</si>
  <si>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</si>
  <si>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</si>
  <si>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</si>
  <si>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</si>
  <si>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</si>
  <si>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</si>
  <si>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</si>
  <si>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</si>
  <si>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</si>
  <si>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</si>
  <si>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</si>
  <si>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</si>
  <si>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</si>
  <si>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</si>
  <si>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</si>
  <si>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</si>
  <si>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</si>
  <si>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</si>
  <si>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</si>
  <si>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</si>
  <si>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</si>
  <si>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</si>
  <si>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</si>
  <si>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</si>
  <si>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</si>
  <si>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</si>
  <si>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</si>
  <si>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</si>
  <si>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</si>
  <si>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</si>
  <si>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</si>
  <si>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</si>
  <si>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</si>
  <si>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</si>
  <si>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</si>
  <si>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</si>
  <si>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</si>
  <si>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</si>
  <si>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</si>
  <si>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</si>
  <si>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</si>
  <si>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</si>
  <si>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</si>
  <si>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</si>
  <si>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</si>
  <si>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</si>
  <si>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</si>
  <si>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</si>
  <si>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</si>
  <si>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</si>
  <si>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</si>
  <si>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</si>
  <si>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</si>
  <si>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</si>
  <si>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</si>
  <si>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</si>
  <si>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</si>
  <si>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</si>
  <si>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</si>
  <si>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</si>
  <si>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</si>
  <si>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</si>
  <si>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</si>
  <si>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</si>
  <si>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</si>
  <si>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</si>
  <si>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</si>
  <si>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</si>
  <si>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</si>
  <si>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</si>
  <si>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</si>
  <si>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</si>
  <si>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</si>
  <si>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</si>
  <si>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</si>
  <si>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</si>
  <si>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</si>
  <si>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</si>
  <si>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</si>
  <si>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</si>
  <si>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</si>
  <si>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</si>
  <si>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</si>
  <si>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</si>
  <si>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</si>
  <si>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</si>
  <si>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</si>
  <si>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</si>
  <si>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</si>
  <si>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</si>
  <si>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</si>
  <si>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</si>
  <si>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</si>
  <si>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</si>
  <si>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</si>
  <si>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</si>
  <si>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</si>
  <si>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</si>
  <si>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</si>
  <si>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</si>
  <si>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</si>
  <si>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</si>
  <si>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</si>
  <si>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</si>
  <si>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</si>
  <si>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</si>
  <si>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</si>
  <si>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</si>
  <si>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</si>
  <si>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</si>
  <si>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</si>
  <si>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</si>
  <si>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</si>
  <si>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</si>
  <si>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</si>
  <si>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</si>
  <si>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</si>
  <si>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</si>
  <si>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</si>
  <si>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</si>
  <si>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</si>
  <si>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</si>
  <si>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</si>
  <si>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</si>
  <si>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</si>
  <si>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</si>
  <si>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</si>
  <si>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</si>
  <si>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</si>
  <si>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</si>
  <si>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</si>
  <si>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</si>
  <si>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</si>
  <si>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</si>
  <si>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</si>
  <si>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</si>
  <si>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</si>
  <si>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</si>
  <si>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</si>
  <si>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</si>
  <si>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</si>
  <si>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</si>
  <si>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</si>
  <si>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</si>
  <si>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</si>
  <si>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</si>
  <si>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</si>
  <si>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</si>
  <si>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</si>
  <si>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</si>
  <si>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</si>
  <si>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</si>
  <si>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</si>
  <si>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</si>
  <si>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</si>
  <si>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</si>
  <si>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</si>
  <si>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</si>
  <si>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</si>
  <si>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</si>
  <si>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</si>
  <si>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</si>
  <si>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</si>
  <si>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</si>
  <si>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</si>
  <si>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</si>
  <si>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</si>
  <si>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</si>
  <si>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</si>
  <si>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</si>
  <si>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</si>
  <si>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</si>
  <si>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</si>
  <si>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</si>
  <si>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</si>
  <si>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</si>
  <si>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</si>
  <si>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</si>
  <si>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</si>
  <si>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</si>
  <si>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</si>
  <si>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</si>
  <si>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</si>
  <si>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</si>
  <si>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</si>
  <si>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</si>
  <si>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</si>
  <si>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</si>
  <si>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</si>
  <si>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</si>
  <si>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</si>
  <si>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</si>
  <si>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</si>
  <si>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</si>
  <si>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</si>
  <si>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</si>
  <si>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</si>
  <si>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</si>
  <si>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</si>
  <si>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</si>
  <si>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</si>
  <si>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</si>
  <si>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</si>
  <si>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</si>
  <si>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</si>
  <si>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</si>
  <si>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</si>
  <si>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</si>
  <si>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</si>
  <si>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</si>
  <si>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</si>
  <si>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</si>
  <si>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</si>
  <si>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</si>
  <si>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</si>
  <si>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</si>
  <si>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</si>
  <si>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</si>
  <si>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</si>
  <si>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</si>
  <si>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</si>
  <si>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</si>
  <si>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</si>
  <si>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</si>
  <si>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</si>
  <si>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</si>
  <si>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</si>
  <si>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</si>
  <si>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</si>
  <si>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</si>
  <si>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</si>
  <si>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</si>
  <si>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</si>
  <si>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</si>
  <si>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</si>
  <si>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</si>
  <si>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</si>
  <si>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</si>
  <si>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</si>
  <si>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</si>
  <si>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</si>
  <si>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</si>
  <si>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</si>
  <si>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</si>
  <si>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</si>
  <si>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</si>
  <si>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</si>
  <si>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</si>
  <si>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</si>
  <si>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</si>
  <si>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</si>
  <si>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</si>
  <si>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</si>
  <si>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</si>
  <si>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</si>
  <si>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</si>
  <si>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</si>
  <si>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</si>
  <si>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</si>
  <si>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</si>
  <si>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</si>
  <si>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</si>
  <si>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</si>
  <si>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</si>
  <si>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</si>
  <si>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</si>
  <si>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</si>
  <si>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</si>
  <si>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</si>
  <si>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</si>
  <si>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</si>
  <si>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</si>
  <si>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</si>
  <si>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</si>
  <si>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</si>
  <si>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</si>
  <si>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</si>
  <si>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</si>
  <si>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</si>
  <si>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</si>
  <si>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</si>
  <si>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</si>
  <si>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</si>
  <si>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</si>
  <si>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</si>
  <si>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</si>
  <si>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</si>
  <si>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</si>
  <si>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</si>
  <si>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</si>
  <si>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</si>
  <si>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</si>
  <si>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</si>
  <si>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</si>
  <si>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</si>
  <si>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</si>
  <si>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</si>
  <si>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</si>
  <si>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</si>
  <si>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</si>
  <si>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</si>
  <si>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</si>
  <si>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</si>
  <si>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</si>
  <si>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</si>
  <si>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</si>
  <si>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</si>
  <si>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</si>
  <si>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</si>
  <si>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</si>
  <si>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</si>
  <si>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</si>
  <si>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</si>
  <si>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</si>
  <si>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</si>
  <si>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</si>
  <si>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</si>
  <si>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</si>
  <si>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</si>
  <si>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</si>
  <si>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</si>
  <si>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</si>
  <si>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</si>
  <si>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</si>
  <si>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</si>
  <si>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</si>
  <si>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</si>
  <si>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</si>
  <si>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</si>
  <si>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</si>
  <si>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</si>
  <si>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</si>
  <si>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</si>
  <si>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</si>
  <si>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</si>
  <si>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</si>
  <si>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</si>
  <si>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</si>
  <si>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</si>
  <si>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</si>
  <si>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</si>
  <si>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</si>
  <si>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</si>
  <si>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</si>
  <si>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</si>
  <si>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</si>
  <si>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</si>
  <si>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</si>
  <si>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</si>
  <si>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</si>
  <si>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</si>
  <si>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</si>
  <si>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</si>
  <si>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</si>
  <si>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</si>
  <si>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</si>
  <si>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</si>
  <si>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</si>
  <si>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</si>
  <si>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</si>
  <si>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</si>
  <si>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</si>
  <si>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</si>
  <si>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</si>
  <si>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</si>
  <si>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</si>
  <si>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</si>
  <si>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</si>
  <si>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</si>
  <si>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</si>
  <si>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</si>
  <si>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</si>
  <si>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</si>
  <si>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</si>
  <si>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</si>
  <si>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</si>
  <si>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</si>
  <si>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</si>
  <si>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</si>
  <si>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</si>
  <si>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</si>
  <si>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</si>
  <si>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</si>
  <si>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</si>
  <si>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</si>
  <si>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</si>
  <si>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</si>
  <si>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</si>
  <si>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</si>
  <si>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</si>
  <si>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</si>
  <si>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</si>
  <si>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</si>
  <si>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</si>
  <si>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</si>
  <si>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</si>
  <si>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</si>
  <si>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</si>
  <si>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</si>
  <si>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</si>
  <si>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</si>
  <si>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</si>
  <si>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</si>
  <si>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</si>
  <si>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</si>
  <si>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</si>
  <si>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</si>
  <si>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</si>
  <si>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</si>
  <si>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</si>
  <si>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</si>
  <si>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</si>
  <si>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</si>
  <si>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</si>
  <si>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</si>
  <si>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</si>
  <si>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</si>
  <si>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</si>
  <si>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</si>
  <si>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</si>
  <si>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</si>
  <si>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</si>
  <si>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</si>
  <si>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</si>
  <si>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</si>
  <si>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</si>
  <si>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</si>
  <si>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</si>
  <si>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</si>
  <si>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</si>
  <si>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</si>
  <si>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</si>
  <si>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</si>
  <si>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</si>
  <si>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</si>
  <si>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</si>
  <si>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</si>
  <si>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</si>
  <si>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</si>
  <si>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</si>
  <si>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</si>
  <si>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</si>
  <si>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</si>
  <si>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</si>
  <si>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</si>
  <si>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</si>
  <si>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</si>
  <si>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</si>
  <si>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</si>
  <si>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</si>
  <si>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</si>
  <si>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</si>
  <si>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</si>
  <si>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</si>
  <si>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</si>
  <si>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</si>
  <si>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</si>
  <si>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</si>
  <si>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</si>
  <si>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</si>
  <si>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</si>
  <si>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</si>
  <si>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</si>
  <si>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</si>
  <si>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</si>
  <si>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</si>
  <si>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</si>
  <si>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</si>
  <si>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</si>
  <si>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</si>
  <si>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</si>
  <si>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</si>
  <si>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</si>
  <si>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</si>
  <si>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</si>
  <si>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</si>
  <si>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</si>
  <si>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</si>
  <si>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</si>
  <si>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</si>
  <si>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</si>
  <si>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</si>
  <si>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</si>
  <si>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</si>
  <si>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</si>
  <si>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</si>
  <si>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</si>
  <si>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</si>
  <si>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</si>
  <si>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</si>
  <si>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</si>
  <si>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</si>
  <si>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</si>
  <si>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</si>
  <si>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</si>
  <si>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</si>
  <si>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</si>
  <si>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</si>
  <si>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</si>
  <si>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</si>
  <si>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</si>
  <si>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</si>
  <si>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</si>
  <si>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</si>
  <si>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</si>
  <si>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</si>
  <si>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</si>
  <si>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</si>
  <si>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</si>
  <si>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</si>
  <si>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</si>
  <si>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</si>
  <si>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</si>
  <si>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</si>
  <si>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</si>
  <si>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</si>
  <si>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</si>
  <si>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</si>
  <si>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</si>
  <si>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</si>
  <si>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</si>
  <si>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</si>
  <si>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</si>
  <si>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</si>
  <si>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</si>
  <si>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</si>
  <si>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</si>
  <si>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</si>
  <si>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</si>
  <si>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</si>
  <si>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</si>
  <si>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</si>
  <si>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</si>
  <si>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</si>
  <si>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</si>
  <si>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</si>
  <si>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</si>
  <si>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</si>
  <si>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</si>
  <si>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</si>
  <si>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</si>
  <si>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</si>
  <si>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</si>
  <si>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</si>
  <si>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</si>
  <si>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</si>
  <si>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</si>
  <si>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</si>
  <si>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</si>
  <si>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</si>
  <si>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</si>
  <si>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</si>
  <si>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</si>
  <si>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</si>
  <si>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</si>
  <si>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</si>
  <si>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</si>
  <si>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</si>
  <si>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</si>
  <si>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</si>
  <si>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</si>
  <si>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</si>
  <si>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</si>
  <si>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</si>
  <si>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</si>
  <si>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</si>
  <si>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</si>
  <si>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</si>
  <si>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</si>
  <si>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</si>
  <si>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</si>
  <si>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</si>
  <si>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</si>
  <si>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</si>
  <si>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</si>
  <si>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</si>
  <si>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</si>
  <si>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</si>
  <si>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</si>
  <si>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</si>
  <si>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</si>
  <si>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</si>
  <si>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</si>
  <si>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</si>
  <si>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</si>
  <si>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</si>
  <si>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</si>
  <si>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</si>
  <si>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</si>
  <si>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</si>
  <si>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</si>
  <si>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</si>
  <si>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</si>
  <si>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</si>
  <si>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</si>
  <si>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</si>
  <si>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</si>
  <si>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</si>
  <si>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</si>
  <si>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</si>
  <si>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</si>
  <si>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</si>
  <si>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</si>
  <si>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</si>
  <si>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</si>
  <si>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</si>
  <si>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</si>
  <si>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</si>
  <si>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</si>
  <si>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</si>
  <si>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</si>
  <si>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</si>
  <si>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</si>
  <si>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</si>
  <si>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</si>
  <si>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</si>
  <si>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</si>
  <si>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</si>
  <si>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</si>
  <si>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</si>
  <si>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</si>
  <si>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</si>
  <si>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</si>
  <si>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</si>
  <si>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</si>
  <si>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</si>
  <si>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</si>
  <si>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</si>
  <si>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</si>
  <si>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</si>
  <si>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</si>
  <si>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</si>
  <si>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</si>
  <si>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</si>
  <si>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</si>
  <si>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</si>
  <si>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</si>
  <si>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</si>
  <si>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</si>
  <si>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</si>
  <si>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</si>
  <si>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</si>
  <si>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</si>
  <si>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</si>
  <si>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</si>
  <si>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</si>
  <si>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</si>
  <si>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</si>
  <si>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</si>
  <si>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</si>
  <si>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</si>
  <si>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</si>
  <si>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</si>
  <si>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</si>
  <si>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</si>
  <si>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</si>
  <si>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</si>
  <si>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</si>
  <si>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</si>
  <si>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</si>
  <si>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</si>
  <si>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</si>
  <si>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</si>
  <si>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</si>
  <si>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</si>
  <si>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</si>
  <si>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</si>
  <si>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</si>
  <si>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</si>
  <si>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</si>
  <si>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</si>
  <si>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</si>
  <si>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</si>
  <si>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</si>
  <si>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</si>
  <si>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</si>
  <si>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</si>
  <si>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</si>
  <si>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</si>
  <si>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</si>
  <si>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</si>
  <si>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</si>
  <si>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</si>
  <si>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</si>
  <si>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</si>
  <si>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</si>
  <si>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</si>
  <si>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</si>
  <si>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</si>
  <si>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</si>
  <si>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</si>
  <si>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</si>
  <si>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</si>
  <si>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</si>
  <si>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</si>
  <si>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</si>
  <si>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</si>
  <si>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</si>
  <si>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</si>
  <si>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</si>
  <si>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</si>
  <si>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</si>
  <si>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</si>
  <si>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</si>
  <si>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</si>
  <si>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</si>
  <si>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</si>
  <si>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</si>
  <si>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</si>
  <si>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</si>
  <si>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</si>
  <si>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</si>
  <si>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</si>
  <si>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</si>
  <si>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</si>
  <si>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</si>
  <si>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</si>
  <si>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</si>
  <si>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</si>
  <si>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</si>
  <si>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</si>
  <si>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</si>
  <si>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</si>
  <si>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</si>
  <si>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</si>
  <si>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</si>
  <si>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</si>
  <si>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</si>
  <si>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</si>
  <si>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</si>
  <si>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</si>
  <si>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</si>
  <si>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</si>
  <si>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</si>
  <si>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</si>
  <si>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</si>
  <si>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</si>
  <si>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</si>
  <si>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</si>
  <si>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</si>
  <si>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</si>
  <si>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</si>
  <si>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</si>
  <si>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</si>
  <si>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</si>
  <si>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</si>
  <si>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</si>
  <si>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</si>
  <si>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</si>
  <si>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</si>
  <si>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</si>
  <si>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</si>
  <si>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</si>
  <si>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</si>
  <si>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</si>
  <si>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</si>
  <si>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</si>
  <si>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</si>
  <si>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</si>
  <si>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</si>
  <si>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</si>
  <si>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</si>
  <si>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</si>
  <si>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</si>
  <si>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</si>
  <si>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</si>
  <si>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</si>
  <si>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</si>
  <si>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</si>
  <si>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</si>
  <si>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</si>
  <si>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</si>
  <si>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</si>
  <si>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</si>
  <si>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</si>
  <si>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</si>
  <si>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</si>
  <si>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</si>
  <si>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</si>
  <si>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</si>
  <si>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</si>
  <si>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</si>
  <si>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</si>
  <si>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</si>
  <si>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</si>
  <si>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</si>
  <si>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</si>
  <si>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</si>
  <si>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</si>
  <si>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</si>
  <si>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</si>
  <si>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</si>
  <si>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</si>
  <si>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</si>
  <si>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</si>
  <si>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</si>
  <si>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</si>
  <si>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</si>
  <si>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</si>
  <si>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</si>
  <si>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</si>
  <si>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</si>
  <si>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</si>
  <si>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</si>
  <si>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</si>
  <si>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</si>
  <si>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</si>
  <si>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</si>
  <si>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</si>
  <si>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</si>
  <si>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</si>
  <si>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</si>
  <si>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</si>
  <si>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</si>
  <si>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</si>
  <si>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</si>
  <si>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</si>
  <si>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</si>
  <si>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</si>
  <si>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</si>
  <si>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</si>
  <si>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</si>
  <si>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</si>
  <si>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</si>
  <si>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</si>
  <si>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</si>
  <si>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</si>
  <si>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</si>
  <si>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</si>
  <si>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</si>
  <si>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</si>
  <si>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</si>
  <si>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</si>
  <si>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</si>
  <si>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</si>
  <si>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</si>
  <si>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</si>
  <si>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</si>
  <si>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</si>
  <si>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</si>
  <si>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</si>
  <si>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</si>
  <si>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</si>
  <si>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</si>
  <si>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</si>
  <si>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</si>
  <si>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</si>
  <si>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</si>
  <si>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</si>
  <si>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</si>
  <si>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</si>
  <si>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</si>
  <si>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</si>
  <si>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</si>
  <si>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</si>
  <si>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</si>
  <si>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</si>
  <si>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</si>
  <si>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</si>
  <si>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</si>
  <si>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</si>
  <si>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</si>
  <si>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</si>
  <si>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</si>
  <si>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</si>
  <si>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</si>
  <si>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</si>
  <si>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</si>
  <si>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</si>
  <si>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</si>
  <si>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</si>
  <si>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</si>
  <si>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</si>
  <si>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</si>
  <si>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</si>
  <si>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</si>
  <si>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</si>
  <si>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</si>
  <si>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</si>
  <si>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</si>
  <si>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</si>
  <si>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</si>
  <si>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</si>
  <si>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</si>
  <si>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</si>
  <si>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</si>
  <si>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</si>
  <si>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</si>
  <si>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</si>
  <si>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</si>
  <si>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</si>
  <si>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</si>
  <si>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</si>
  <si>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</si>
  <si>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</si>
  <si>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</si>
  <si>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</si>
  <si>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</si>
  <si>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</si>
  <si>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</si>
  <si>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</si>
  <si>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</si>
  <si>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</si>
  <si>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</si>
  <si>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</si>
  <si>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</si>
  <si>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</si>
  <si>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</si>
  <si>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</si>
  <si>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</si>
  <si>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</si>
  <si>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</si>
  <si>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</si>
  <si>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</si>
  <si>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</si>
  <si>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</si>
  <si>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</si>
  <si>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</si>
  <si>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</si>
  <si>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</si>
  <si>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</si>
  <si>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</si>
  <si>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</si>
  <si>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</si>
  <si>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</si>
  <si>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</si>
  <si>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</si>
  <si>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</si>
  <si>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</si>
  <si>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</si>
  <si>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</si>
  <si>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</si>
  <si>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</si>
  <si>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</si>
  <si>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</si>
  <si>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</si>
  <si>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</si>
  <si>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</si>
  <si>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</si>
  <si>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</si>
  <si>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</si>
  <si>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</si>
  <si>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</si>
  <si>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</si>
  <si>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</si>
  <si>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</si>
  <si>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</si>
  <si>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</si>
  <si>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</si>
  <si>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</si>
  <si>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</si>
  <si>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</si>
  <si>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</si>
  <si>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</si>
  <si>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</si>
  <si>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</si>
  <si>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</si>
  <si>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</si>
  <si>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</si>
  <si>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</si>
  <si>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</si>
  <si>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</si>
  <si>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</si>
  <si>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</si>
  <si>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</si>
  <si>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</si>
  <si>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</si>
  <si>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</si>
  <si>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</si>
  <si>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</si>
  <si>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</si>
  <si>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</si>
  <si>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</si>
  <si>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</si>
  <si>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</si>
  <si>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</si>
  <si>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</si>
  <si>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</si>
  <si>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</si>
  <si>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</si>
  <si>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</si>
  <si>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</si>
  <si>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</si>
  <si>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</si>
  <si>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</si>
  <si>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</si>
  <si>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</si>
  <si>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</si>
  <si>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</si>
  <si>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</si>
  <si>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</si>
  <si>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</si>
  <si>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</si>
  <si>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</si>
  <si>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</si>
  <si>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</si>
  <si>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</si>
  <si>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</si>
  <si>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</si>
  <si>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</si>
  <si>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</si>
  <si>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</si>
  <si>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</si>
  <si>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</si>
  <si>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</si>
  <si>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</si>
  <si>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</si>
  <si>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</si>
  <si>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</si>
  <si>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</si>
  <si>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</si>
  <si>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</si>
  <si>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</si>
  <si>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</si>
  <si>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</si>
  <si>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</si>
  <si>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</si>
  <si>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</si>
  <si>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</si>
  <si>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</si>
  <si>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</si>
  <si>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</si>
  <si>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</si>
  <si>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</si>
  <si>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</si>
  <si>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</si>
  <si>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</si>
  <si>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</si>
  <si>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</si>
  <si>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</si>
  <si>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</si>
  <si>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</si>
  <si>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</si>
  <si>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</si>
  <si>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</si>
  <si>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</si>
  <si>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</si>
  <si>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</si>
  <si>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</si>
  <si>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</si>
  <si>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</si>
  <si>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</si>
  <si>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</si>
  <si>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</si>
  <si>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</si>
  <si>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</si>
  <si>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</si>
  <si>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</si>
  <si>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</si>
  <si>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</si>
  <si>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</si>
  <si>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</si>
  <si>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</si>
  <si>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</si>
  <si>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</si>
  <si>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</si>
  <si>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</si>
  <si>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</si>
  <si>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</si>
  <si>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</si>
  <si>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</si>
  <si>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</si>
  <si>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</si>
  <si>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</si>
  <si>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</si>
  <si>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</si>
  <si>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</si>
  <si>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</si>
  <si>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</si>
  <si>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</si>
  <si>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</si>
  <si>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</si>
  <si>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</si>
  <si>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</si>
  <si>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</si>
  <si>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</si>
  <si>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</si>
  <si>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</si>
  <si>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</si>
  <si>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</si>
  <si>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</si>
  <si>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</si>
  <si>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</si>
  <si>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</si>
  <si>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</si>
  <si>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</si>
  <si>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</si>
  <si>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</si>
  <si>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</si>
  <si>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</si>
  <si>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</si>
  <si>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</si>
  <si>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</si>
  <si>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</si>
  <si>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</si>
  <si>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</si>
  <si>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</si>
  <si>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</si>
  <si>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</si>
  <si>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</si>
  <si>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</si>
  <si>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</si>
  <si>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</si>
  <si>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</si>
  <si>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</si>
  <si>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</si>
  <si>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</si>
  <si>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</si>
  <si>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</si>
  <si>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</si>
  <si>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</si>
  <si>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</si>
  <si>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</si>
  <si>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</si>
  <si>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</si>
  <si>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</si>
  <si>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</si>
  <si>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</si>
  <si>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</si>
  <si>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</si>
  <si>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</si>
  <si>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</si>
  <si>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</si>
  <si>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</si>
  <si>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</si>
  <si>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</si>
  <si>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</si>
  <si>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</si>
  <si>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</si>
  <si>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</si>
  <si>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</si>
  <si>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</si>
  <si>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</si>
  <si>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</si>
  <si>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</si>
  <si>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</si>
  <si>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</si>
  <si>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</si>
  <si>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</si>
  <si>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</si>
  <si>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</si>
  <si>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</si>
  <si>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</si>
  <si>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</si>
  <si>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</si>
  <si>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</si>
  <si>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</si>
  <si>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</si>
  <si>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</si>
  <si>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</si>
  <si>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</si>
  <si>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</si>
  <si>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</si>
  <si>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</si>
  <si>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</si>
  <si>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</si>
  <si>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</si>
  <si>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</si>
  <si>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</si>
  <si>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</si>
  <si>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</si>
  <si>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</si>
  <si>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</si>
  <si>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</si>
  <si>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</si>
  <si>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</si>
  <si>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</si>
  <si>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</si>
  <si>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</si>
  <si>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</si>
  <si>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</si>
  <si>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</si>
  <si>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</si>
  <si>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</si>
  <si>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</si>
  <si>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</si>
  <si>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</si>
  <si>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</si>
  <si>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</si>
  <si>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</si>
  <si>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</si>
  <si>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</si>
  <si>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</si>
  <si>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</si>
  <si>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</si>
  <si>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</si>
  <si>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</si>
  <si>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</si>
  <si>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</si>
  <si>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</si>
  <si>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</si>
  <si>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</si>
  <si>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</si>
  <si>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</si>
  <si>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</si>
  <si>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</si>
  <si>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</si>
  <si>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</si>
  <si>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</si>
  <si>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</si>
  <si>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</si>
  <si>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</si>
  <si>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</si>
  <si>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</si>
  <si>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</si>
  <si>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</si>
  <si>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</si>
  <si>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</si>
  <si>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</si>
  <si>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</si>
  <si>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</si>
  <si>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</si>
  <si>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</si>
  <si>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</si>
  <si>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</si>
  <si>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</si>
  <si>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</si>
  <si>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</si>
  <si>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</si>
  <si>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</si>
  <si>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</si>
  <si>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</si>
  <si>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</si>
  <si>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</si>
  <si>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</si>
  <si>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</si>
  <si>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</si>
  <si>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</si>
  <si>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</si>
  <si>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</si>
  <si>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</si>
  <si>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</si>
  <si>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</si>
  <si>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</si>
  <si>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</si>
  <si>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</si>
  <si>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</si>
  <si>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</si>
  <si>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</si>
  <si>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</si>
  <si>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</si>
  <si>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</si>
  <si>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</si>
  <si>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</si>
  <si>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</si>
  <si>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</si>
  <si>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</si>
  <si>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</si>
  <si>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</si>
  <si>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</si>
  <si>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</si>
  <si>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</si>
  <si>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</si>
  <si>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</si>
  <si>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</si>
  <si>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</si>
  <si>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</si>
  <si>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</si>
  <si>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</si>
  <si>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</si>
  <si>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</si>
  <si>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</si>
  <si>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</si>
  <si>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</si>
  <si>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</si>
  <si>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</si>
  <si>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</si>
  <si>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</si>
  <si>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</si>
  <si>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</si>
  <si>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</si>
  <si>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</si>
  <si>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</si>
  <si>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</si>
  <si>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</si>
  <si>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</si>
  <si>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</si>
  <si>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</si>
  <si>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</si>
  <si>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</si>
  <si>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</si>
  <si>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</si>
  <si>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</si>
  <si>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</si>
  <si>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</si>
  <si>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</si>
  <si>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</si>
  <si>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</si>
  <si>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</si>
  <si>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</si>
  <si>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</si>
  <si>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</si>
  <si>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</si>
  <si>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</si>
  <si>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</si>
  <si>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</si>
  <si>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</si>
  <si>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</si>
  <si>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</si>
  <si>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</si>
  <si>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</si>
  <si>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</si>
  <si>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</si>
  <si>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</si>
  <si>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</si>
  <si>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</si>
  <si>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</si>
  <si>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</si>
  <si>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</si>
  <si>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</si>
  <si>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</si>
  <si>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</si>
  <si>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</si>
  <si>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</si>
  <si>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</si>
  <si>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</si>
  <si>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</si>
  <si>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</si>
  <si>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</si>
  <si>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</si>
  <si>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</si>
  <si>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</si>
  <si>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</si>
  <si>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</si>
  <si>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</si>
  <si>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</si>
  <si>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</si>
  <si>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</si>
  <si>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</si>
  <si>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</si>
  <si>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</si>
  <si>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</si>
  <si>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</si>
  <si>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</si>
  <si>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</si>
  <si>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</si>
  <si>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</si>
  <si>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</si>
  <si>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</si>
  <si>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</si>
  <si>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</si>
  <si>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</si>
  <si>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</si>
  <si>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</si>
  <si>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</si>
  <si>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</si>
  <si>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</si>
  <si>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</si>
  <si>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</si>
  <si>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</si>
  <si>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</si>
  <si>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</si>
  <si>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</si>
  <si>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</si>
  <si>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</si>
  <si>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</si>
  <si>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</si>
  <si>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</si>
  <si>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</si>
  <si>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</si>
  <si>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</si>
  <si>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</si>
  <si>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</si>
  <si>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</si>
  <si>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</si>
  <si>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</si>
  <si>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</si>
  <si>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</si>
  <si>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</si>
  <si>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</si>
  <si>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</si>
  <si>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</si>
  <si>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</si>
  <si>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</si>
  <si>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</si>
  <si>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</si>
  <si>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</si>
  <si>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</si>
  <si>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</si>
  <si>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</si>
  <si>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</si>
  <si>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</si>
  <si>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</si>
  <si>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</si>
  <si>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</si>
  <si>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</si>
  <si>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</si>
  <si>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</si>
  <si>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</si>
  <si>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</si>
  <si>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</si>
  <si>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</si>
  <si>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</si>
  <si>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</si>
  <si>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</si>
  <si>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</si>
  <si>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</si>
  <si>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</si>
  <si>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</si>
  <si>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</si>
  <si>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</si>
  <si>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</si>
  <si>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</si>
  <si>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</si>
  <si>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</si>
  <si>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</si>
  <si>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</si>
  <si>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</si>
  <si>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</si>
  <si>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</si>
  <si>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</si>
  <si>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</si>
  <si>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</si>
  <si>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</si>
  <si>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</si>
  <si>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</si>
  <si>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</si>
  <si>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</si>
  <si>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</si>
  <si>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</si>
  <si>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</si>
  <si>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</si>
  <si>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</si>
  <si>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</si>
  <si>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</si>
  <si>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</si>
  <si>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</si>
  <si>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</si>
  <si>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</si>
  <si>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</si>
  <si>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</si>
  <si>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</si>
  <si>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</si>
  <si>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</si>
  <si>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</si>
  <si>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</si>
  <si>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</si>
  <si>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</si>
  <si>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</si>
  <si>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</si>
  <si>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</si>
  <si>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</si>
  <si>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</si>
  <si>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</si>
  <si>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</si>
  <si>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</si>
  <si>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</si>
  <si>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</si>
  <si>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</si>
  <si>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</si>
  <si>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</si>
  <si>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</si>
  <si>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</si>
  <si>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</si>
  <si>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</si>
  <si>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</si>
  <si>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</si>
  <si>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</si>
  <si>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</si>
  <si>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</si>
  <si>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</si>
  <si>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</si>
  <si>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</si>
  <si>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</si>
  <si>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</si>
  <si>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</si>
  <si>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</si>
  <si>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</si>
  <si>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</si>
  <si>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</si>
  <si>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</si>
  <si>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</si>
  <si>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</si>
  <si>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</si>
  <si>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</si>
  <si>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</si>
  <si>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</si>
  <si>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</si>
  <si>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</si>
  <si>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</si>
  <si>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</si>
  <si>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</si>
  <si>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</si>
  <si>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</si>
  <si>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</si>
  <si>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</si>
  <si>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</si>
  <si>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</si>
  <si>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</si>
  <si>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</si>
  <si>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</si>
  <si>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</si>
  <si>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</si>
  <si>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</si>
  <si>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</si>
  <si>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</si>
  <si>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</si>
  <si>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</si>
  <si>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</si>
  <si>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</si>
  <si>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</si>
  <si>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</si>
  <si>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</si>
  <si>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</si>
  <si>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</si>
  <si>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</si>
  <si>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</si>
  <si>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</si>
  <si>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</si>
  <si>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</si>
  <si>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</si>
  <si>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</si>
  <si>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</si>
  <si>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</si>
  <si>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</si>
  <si>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</si>
  <si>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</si>
  <si>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</si>
  <si>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</si>
  <si>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</si>
  <si>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</si>
  <si>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</si>
  <si>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</si>
  <si>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</si>
  <si>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</si>
  <si>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</si>
  <si>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</si>
  <si>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</si>
  <si>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</si>
  <si>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</si>
  <si>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</si>
  <si>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</si>
  <si>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</si>
  <si>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</si>
  <si>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</si>
  <si>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</si>
  <si>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</si>
  <si>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</si>
  <si>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</si>
  <si>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</si>
  <si>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</si>
  <si>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</si>
  <si>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</si>
  <si>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</si>
  <si>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</si>
  <si>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</si>
  <si>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</si>
  <si>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</si>
  <si>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</si>
  <si>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</si>
  <si>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</si>
  <si>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</si>
  <si>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</si>
  <si>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</si>
  <si>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</si>
  <si>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</si>
  <si>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</si>
  <si>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</si>
  <si>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</si>
  <si>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</si>
  <si>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</si>
  <si>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</si>
  <si>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</si>
  <si>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</si>
  <si>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</si>
  <si>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</si>
  <si>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</si>
  <si>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</si>
  <si>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</si>
  <si>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</si>
  <si>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</si>
  <si>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</si>
  <si>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</si>
  <si>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</si>
  <si>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</si>
  <si>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</si>
  <si>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</si>
  <si>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</si>
  <si>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</si>
  <si>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</si>
  <si>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</si>
  <si>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</si>
  <si>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</si>
  <si>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</si>
  <si>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</si>
  <si>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</si>
  <si>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</si>
  <si>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</si>
  <si>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</si>
  <si>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</si>
  <si>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</si>
  <si>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</si>
  <si>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</si>
  <si>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</si>
  <si>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</si>
  <si>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</si>
  <si>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</si>
  <si>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</si>
  <si>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</si>
  <si>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</si>
  <si>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</si>
  <si>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</si>
  <si>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</si>
  <si>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</si>
  <si>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</si>
  <si>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</si>
  <si>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</si>
  <si>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</si>
  <si>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</si>
  <si>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</si>
  <si>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</si>
  <si>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</si>
  <si>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</si>
  <si>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</si>
  <si>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</si>
  <si>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</si>
  <si>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</si>
  <si>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</si>
  <si>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</si>
  <si>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</si>
  <si>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</si>
  <si>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</si>
  <si>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</si>
  <si>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</si>
  <si>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</si>
  <si>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</si>
  <si>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</si>
  <si>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</si>
  <si>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</si>
  <si>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</si>
  <si>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</si>
  <si>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</si>
  <si>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</si>
  <si>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</si>
  <si>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</si>
  <si>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</si>
  <si>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</si>
  <si>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</si>
  <si>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</si>
  <si>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</si>
  <si>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</si>
  <si>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</si>
  <si>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</si>
  <si>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</si>
  <si>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</si>
  <si>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</si>
  <si>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</si>
  <si>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</si>
  <si>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</si>
  <si>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</si>
  <si>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</si>
  <si>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</si>
  <si>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</si>
  <si>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</si>
  <si>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</si>
  <si>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</si>
  <si>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</si>
  <si>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</si>
  <si>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</si>
  <si>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</si>
  <si>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</si>
  <si>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</si>
  <si>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</si>
  <si>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</si>
  <si>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</si>
  <si>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</si>
  <si>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</si>
  <si>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</si>
  <si>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</si>
  <si>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</si>
  <si>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</si>
  <si>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</si>
  <si>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</si>
  <si>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</si>
  <si>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</si>
  <si>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</si>
  <si>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</si>
  <si>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</si>
  <si>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</si>
  <si>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</si>
  <si>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</si>
  <si>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</si>
  <si>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</si>
  <si>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</si>
  <si>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</si>
  <si>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</si>
  <si>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</si>
  <si>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</si>
  <si>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</si>
  <si>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</si>
  <si>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</si>
  <si>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</si>
  <si>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</si>
  <si>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</si>
  <si>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</si>
  <si>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</si>
  <si>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</si>
  <si>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</si>
  <si>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</si>
  <si>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</si>
  <si>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</si>
  <si>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</si>
  <si>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</si>
  <si>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</si>
  <si>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</si>
  <si>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</si>
  <si>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</si>
  <si>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</si>
  <si>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</si>
  <si>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</si>
  <si>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</si>
  <si>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</si>
  <si>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</si>
  <si>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</si>
  <si>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</si>
  <si>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</si>
  <si>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</si>
  <si>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</si>
  <si>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</si>
  <si>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</si>
  <si>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</si>
  <si>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</si>
  <si>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</si>
  <si>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</si>
  <si>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</si>
  <si>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</si>
  <si>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</si>
  <si>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</si>
  <si>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</si>
  <si>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</si>
  <si>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</si>
  <si>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</si>
  <si>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</si>
  <si>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</si>
  <si>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</si>
  <si>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</si>
  <si>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</si>
  <si>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</si>
  <si>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</si>
  <si>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</si>
  <si>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</si>
  <si>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</si>
  <si>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</si>
  <si>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</si>
  <si>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</si>
  <si>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</si>
  <si>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</si>
  <si>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</si>
  <si>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</si>
  <si>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</si>
  <si>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</si>
  <si>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</si>
  <si>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</si>
  <si>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</si>
  <si>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</si>
  <si>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</si>
  <si>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</si>
  <si>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</si>
  <si>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</si>
  <si>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</si>
  <si>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</si>
  <si>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</si>
  <si>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</si>
  <si>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</si>
  <si>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</si>
  <si>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</si>
  <si>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</si>
  <si>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</si>
  <si>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</si>
  <si>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</si>
  <si>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</si>
  <si>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</si>
  <si>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</si>
  <si>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</si>
  <si>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</si>
  <si>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</si>
  <si>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</si>
  <si>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</si>
  <si>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</si>
  <si>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</si>
  <si>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</si>
  <si>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</si>
  <si>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</si>
  <si>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</si>
  <si>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</si>
  <si>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</si>
  <si>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</si>
  <si>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</si>
  <si>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</si>
  <si>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</si>
  <si>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</si>
  <si>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</si>
  <si>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</si>
  <si>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</si>
  <si>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</si>
  <si>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</si>
  <si>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</si>
  <si>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</si>
  <si>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</si>
  <si>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</si>
  <si>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</si>
  <si>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</si>
  <si>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</si>
  <si>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</si>
  <si>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</si>
  <si>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</si>
  <si>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</si>
  <si>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</si>
  <si>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</si>
  <si>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</si>
  <si>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</si>
  <si>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</si>
  <si>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</si>
  <si>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</si>
  <si>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</si>
  <si>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</si>
  <si>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</si>
  <si>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</si>
  <si>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</si>
  <si>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</si>
  <si>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</si>
  <si>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</si>
  <si>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</si>
  <si>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</si>
  <si>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</si>
  <si>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</si>
  <si>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</si>
  <si>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</si>
  <si>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</si>
  <si>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</si>
  <si>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</si>
  <si>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</si>
  <si>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</si>
  <si>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</si>
  <si>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</si>
  <si>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</si>
  <si>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</si>
  <si>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</si>
  <si>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</si>
  <si>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</si>
  <si>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</si>
  <si>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</si>
  <si>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</si>
  <si>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</si>
  <si>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</si>
  <si>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</si>
  <si>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</si>
  <si>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</si>
  <si>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</si>
  <si>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</si>
  <si>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</si>
  <si>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</si>
  <si>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</si>
  <si>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</si>
  <si>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</si>
  <si>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</si>
  <si>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</si>
  <si>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</si>
  <si>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</si>
  <si>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</si>
  <si>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</si>
  <si>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</si>
  <si>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</si>
  <si>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</si>
  <si>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</si>
  <si>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</si>
  <si>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</si>
  <si>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</si>
  <si>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</si>
  <si>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</si>
  <si>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</si>
  <si>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</si>
  <si>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</si>
  <si>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</si>
  <si>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</si>
  <si>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</si>
  <si>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</si>
  <si>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</si>
  <si>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</si>
  <si>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</si>
  <si>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</si>
  <si>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</si>
  <si>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</si>
  <si>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</si>
  <si>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</si>
  <si>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</si>
  <si>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</si>
  <si>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</si>
  <si>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</si>
  <si>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</si>
  <si>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</si>
  <si>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</si>
  <si>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</si>
  <si>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</si>
  <si>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</si>
  <si>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</si>
  <si>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</si>
  <si>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</si>
  <si>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</si>
  <si>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</si>
  <si>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</si>
  <si>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</si>
  <si>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</si>
  <si>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</si>
  <si>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</si>
  <si>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</si>
  <si>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</si>
  <si>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</si>
  <si>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</si>
  <si>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</si>
  <si>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</si>
  <si>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</si>
  <si>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</si>
  <si>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</si>
  <si>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</si>
  <si>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</si>
  <si>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</si>
  <si>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</si>
  <si>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</si>
  <si>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</si>
  <si>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</si>
  <si>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</si>
  <si>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</si>
  <si>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</si>
  <si>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</si>
  <si>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</si>
  <si>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</si>
  <si>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</si>
  <si>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</si>
  <si>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</si>
  <si>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</si>
  <si>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</si>
  <si>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</si>
  <si>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</si>
  <si>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</si>
  <si>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</si>
  <si>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</si>
  <si>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</si>
  <si>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</si>
  <si>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</si>
  <si>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</si>
  <si>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</si>
  <si>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</si>
  <si>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</si>
  <si>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</si>
  <si>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</si>
  <si>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</si>
  <si>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</si>
  <si>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</si>
  <si>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</si>
  <si>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</si>
  <si>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</si>
  <si>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</si>
  <si>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</si>
  <si>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</si>
  <si>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</si>
  <si>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</si>
  <si>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</si>
  <si>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</si>
  <si>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</si>
  <si>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</si>
  <si>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</si>
  <si>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</si>
  <si>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</si>
  <si>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</si>
  <si>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</si>
  <si>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</si>
  <si>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</si>
  <si>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</si>
  <si>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</si>
  <si>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</si>
  <si>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</si>
  <si>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</si>
  <si>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</si>
  <si>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</si>
  <si>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</si>
  <si>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</si>
  <si>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</si>
  <si>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</si>
  <si>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</si>
  <si>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</si>
  <si>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</si>
  <si>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</si>
  <si>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</si>
  <si>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</si>
  <si>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</si>
  <si>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</si>
  <si>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</si>
  <si>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</si>
  <si>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</si>
  <si>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</si>
  <si>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</si>
  <si>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</si>
  <si>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</si>
  <si>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</si>
  <si>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</si>
  <si>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</si>
  <si>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</si>
  <si>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</si>
  <si>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</si>
  <si>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</si>
  <si>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</si>
  <si>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</si>
  <si>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</si>
  <si>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</si>
  <si>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</si>
  <si>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</si>
  <si>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</si>
  <si>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</si>
  <si>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</si>
  <si>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</si>
  <si>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</si>
  <si>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</si>
  <si>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</si>
  <si>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</si>
  <si>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</si>
  <si>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</si>
  <si>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</si>
  <si>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</si>
  <si>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</si>
  <si>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</si>
  <si>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</si>
  <si>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</si>
  <si>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</si>
  <si>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</si>
  <si>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</si>
  <si>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</si>
  <si>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</si>
  <si>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</si>
  <si>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</si>
  <si>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</si>
  <si>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</si>
  <si>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</si>
  <si>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</si>
  <si>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</si>
  <si>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</si>
  <si>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</si>
  <si>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</si>
  <si>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</si>
  <si>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</si>
  <si>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</si>
  <si>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</si>
  <si>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</si>
  <si>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</si>
  <si>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</si>
  <si>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</si>
  <si>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</si>
  <si>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</si>
  <si>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</si>
  <si>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</si>
  <si>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</si>
  <si>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</si>
  <si>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</si>
  <si>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</si>
  <si>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</si>
  <si>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</si>
  <si>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</si>
  <si>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</si>
  <si>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</si>
  <si>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</si>
  <si>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</si>
  <si>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</si>
  <si>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</si>
  <si>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</si>
  <si>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</si>
  <si>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</si>
  <si>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</si>
  <si>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</si>
  <si>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</si>
  <si>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</si>
  <si>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</si>
  <si>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</si>
  <si>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</si>
  <si>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</si>
  <si>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</si>
  <si>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</si>
  <si>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</si>
  <si>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</si>
  <si>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</si>
  <si>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</si>
  <si>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</si>
  <si>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</si>
  <si>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</si>
  <si>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</si>
  <si>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</si>
  <si>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</si>
  <si>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</si>
  <si>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</si>
  <si>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</si>
  <si>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</si>
  <si>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</si>
  <si>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</si>
  <si>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</si>
  <si>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</si>
  <si>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</si>
  <si>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</si>
  <si>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</si>
  <si>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</si>
  <si>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</si>
  <si>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</si>
  <si>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</si>
  <si>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</si>
  <si>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</si>
  <si>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</si>
  <si>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</si>
  <si>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</si>
  <si>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</si>
  <si>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</si>
  <si>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</si>
  <si>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</si>
  <si>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</si>
  <si>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</si>
  <si>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</si>
  <si>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</si>
  <si>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</si>
  <si>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</si>
  <si>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</si>
  <si>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</si>
  <si>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</si>
  <si>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</si>
  <si>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</si>
  <si>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</si>
  <si>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</si>
  <si>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</si>
  <si>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</si>
  <si>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</si>
  <si>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</si>
  <si>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</si>
  <si>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</si>
  <si>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</si>
  <si>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</si>
  <si>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</si>
  <si>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</si>
  <si>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</si>
  <si>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</si>
  <si>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</si>
  <si>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</si>
  <si>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</si>
  <si>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</si>
  <si>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</si>
  <si>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</si>
  <si>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</si>
  <si>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</si>
  <si>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</si>
  <si>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</si>
  <si>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</si>
  <si>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</si>
  <si>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</si>
  <si>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</si>
  <si>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</si>
  <si>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</si>
  <si>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</si>
  <si>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</si>
  <si>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</si>
  <si>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</si>
  <si>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</si>
  <si>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</si>
  <si>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</si>
  <si>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</si>
  <si>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</si>
  <si>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</si>
  <si>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</si>
  <si>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</si>
  <si>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</si>
  <si>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</si>
  <si>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</si>
  <si>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</si>
  <si>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</si>
  <si>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</si>
  <si>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</si>
  <si>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</si>
  <si>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</si>
  <si>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</si>
  <si>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</si>
  <si>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</si>
  <si>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</si>
  <si>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</si>
  <si>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</si>
  <si>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</si>
  <si>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</si>
  <si>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</si>
  <si>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</si>
  <si>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</si>
  <si>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</si>
  <si>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</si>
  <si>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</si>
  <si>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</si>
  <si>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</si>
  <si>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</si>
  <si>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</si>
  <si>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</si>
  <si>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</si>
  <si>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</si>
  <si>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</si>
  <si>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</si>
  <si>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</si>
  <si>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</si>
  <si>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</si>
  <si>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</si>
  <si>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</si>
  <si>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</si>
  <si>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</si>
  <si>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</si>
  <si>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</si>
  <si>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</si>
  <si>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</si>
  <si>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</si>
  <si>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</si>
  <si>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</si>
  <si>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</si>
  <si>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</si>
  <si>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</si>
  <si>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</si>
  <si>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</si>
  <si>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</si>
  <si>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</si>
  <si>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</si>
  <si>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</si>
  <si>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</si>
  <si>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</si>
  <si>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</si>
  <si>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</si>
  <si>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</si>
  <si>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</si>
  <si>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</si>
  <si>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</si>
  <si>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</si>
  <si>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</si>
  <si>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</si>
  <si>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</si>
  <si>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</si>
  <si>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</si>
  <si>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</si>
  <si>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</si>
  <si>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</si>
  <si>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</si>
  <si>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</si>
  <si>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</si>
  <si>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</si>
  <si>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</si>
  <si>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</si>
  <si>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</si>
  <si>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</si>
  <si>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</si>
  <si>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</si>
  <si>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</si>
  <si>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</si>
  <si>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</si>
  <si>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</si>
  <si>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</si>
  <si>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</si>
  <si>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</si>
  <si>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</si>
  <si>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</si>
  <si>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</si>
  <si>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</si>
  <si>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</si>
  <si>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</si>
  <si>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</si>
  <si>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</si>
  <si>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</si>
  <si>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</si>
  <si>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</si>
  <si>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</si>
  <si>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</si>
  <si>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</si>
  <si>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</si>
  <si>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</si>
  <si>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</si>
  <si>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</si>
  <si>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</si>
  <si>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</si>
  <si>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</si>
  <si>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</si>
  <si>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</si>
  <si>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</si>
  <si>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</si>
  <si>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</si>
  <si>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</si>
  <si>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</si>
  <si>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</si>
  <si>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</si>
  <si>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</si>
  <si>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</si>
  <si>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</si>
  <si>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</si>
  <si>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</si>
  <si>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</si>
  <si>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</si>
  <si>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</si>
  <si>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</si>
  <si>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</si>
  <si>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</si>
  <si>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</si>
  <si>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</si>
  <si>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</si>
  <si>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</si>
  <si>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</si>
  <si>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</si>
  <si>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</si>
  <si>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</si>
  <si>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</si>
  <si>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</si>
  <si>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</si>
  <si>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</si>
  <si>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</si>
  <si>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</si>
  <si>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</si>
  <si>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</si>
  <si>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</si>
  <si>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</si>
  <si>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</si>
  <si>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</si>
  <si>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</si>
  <si>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</si>
  <si>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</si>
  <si>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</si>
  <si>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</si>
  <si>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</si>
  <si>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</si>
  <si>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</si>
  <si>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</si>
  <si>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</si>
  <si>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</si>
  <si>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</si>
  <si>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</si>
  <si>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</si>
  <si>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</si>
  <si>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</si>
  <si>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</si>
  <si>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</si>
  <si>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</si>
  <si>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</si>
  <si>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</si>
  <si>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</si>
  <si>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</si>
  <si>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</si>
  <si>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</si>
  <si>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</si>
  <si>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</si>
  <si>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</si>
  <si>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</si>
  <si>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</si>
  <si>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</si>
  <si>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</si>
  <si>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</si>
  <si>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</si>
  <si>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</si>
  <si>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</si>
  <si>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</si>
  <si>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</si>
  <si>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</si>
  <si>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</si>
  <si>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</si>
  <si>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</si>
  <si>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</si>
  <si>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</si>
  <si>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</si>
  <si>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</si>
  <si>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</si>
  <si>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</si>
  <si>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</si>
  <si>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</si>
  <si>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</si>
  <si>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</si>
  <si>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</si>
  <si>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</si>
  <si>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</si>
  <si>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</si>
  <si>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</si>
  <si>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</si>
  <si>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</si>
  <si>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</si>
  <si>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</si>
  <si>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</si>
  <si>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</si>
  <si>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</si>
  <si>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</si>
  <si>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</si>
  <si>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</si>
  <si>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</si>
  <si>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</si>
  <si>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</si>
  <si>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</si>
  <si>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</si>
  <si>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</si>
  <si>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</si>
  <si>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</si>
  <si>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</si>
  <si>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</si>
  <si>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</si>
  <si>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</si>
  <si>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</si>
  <si>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</si>
  <si>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</si>
  <si>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</si>
  <si>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</si>
  <si>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</si>
  <si>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</si>
  <si>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</si>
  <si>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</si>
  <si>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</si>
  <si>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</si>
  <si>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</si>
  <si>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</si>
  <si>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</si>
  <si>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</si>
  <si>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</si>
  <si>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</si>
  <si>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</si>
  <si>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</si>
  <si>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</si>
  <si>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</si>
  <si>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</si>
  <si>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</si>
  <si>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</si>
  <si>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</si>
  <si>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</si>
  <si>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</si>
  <si>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</si>
  <si>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</si>
  <si>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</si>
  <si>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</si>
  <si>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</si>
  <si>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</si>
  <si>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</si>
  <si>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</si>
  <si>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</si>
  <si>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</si>
  <si>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</si>
  <si>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</si>
  <si>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</si>
  <si>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</si>
  <si>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</si>
  <si>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</si>
  <si>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</si>
  <si>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</si>
  <si>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</si>
  <si>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</si>
  <si>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</si>
  <si>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</si>
  <si>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</si>
  <si>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</si>
  <si>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</si>
  <si>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</si>
  <si>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</si>
  <si>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</si>
  <si>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</si>
  <si>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</si>
  <si>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</si>
  <si>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</si>
  <si>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</si>
  <si>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</si>
  <si>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</si>
  <si>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</si>
  <si>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</si>
  <si>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</si>
  <si>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</si>
  <si>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</si>
  <si>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</si>
  <si>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</si>
  <si>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</si>
  <si>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</si>
  <si>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</si>
  <si>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</si>
  <si>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</si>
  <si>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</si>
  <si>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</si>
  <si>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</si>
  <si>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</si>
  <si>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</si>
  <si>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</si>
  <si>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</si>
  <si>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</si>
  <si>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</si>
  <si>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</si>
  <si>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</si>
  <si>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</si>
  <si>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</si>
  <si>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</si>
  <si>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</si>
  <si>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</si>
  <si>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</si>
  <si>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</si>
  <si>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</si>
  <si>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</si>
  <si>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</si>
  <si>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</si>
  <si>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</si>
  <si>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</si>
  <si>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</si>
  <si>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</si>
  <si>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</si>
  <si>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</si>
  <si>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</si>
  <si>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</si>
  <si>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</si>
  <si>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</si>
  <si>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</si>
  <si>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</si>
  <si>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</si>
  <si>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</si>
  <si>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</si>
  <si>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</si>
  <si>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</si>
  <si>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</si>
  <si>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</si>
  <si>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</si>
  <si>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</si>
  <si>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</si>
  <si>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</si>
  <si>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</si>
  <si>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</si>
  <si>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</si>
  <si>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</si>
  <si>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</si>
  <si>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</si>
  <si>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</si>
  <si>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</si>
  <si>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</si>
  <si>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</si>
  <si>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</si>
  <si>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</si>
  <si>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</si>
  <si>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</si>
  <si>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</si>
  <si>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</si>
  <si>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</si>
  <si>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</si>
  <si>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</si>
  <si>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</si>
  <si>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</si>
  <si>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</si>
  <si>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</si>
  <si>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</si>
  <si>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</si>
  <si>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</si>
  <si>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</si>
  <si>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</si>
  <si>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</si>
  <si>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</si>
  <si>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</si>
  <si>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</si>
  <si>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</si>
  <si>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</si>
  <si>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</si>
  <si>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</si>
  <si>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</si>
  <si>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</si>
  <si>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</si>
  <si>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</si>
  <si>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</si>
  <si>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</si>
  <si>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</si>
  <si>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</si>
  <si>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</si>
  <si>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</si>
  <si>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</si>
  <si>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</si>
  <si>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</si>
  <si>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</si>
  <si>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</si>
  <si>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</si>
  <si>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</si>
  <si>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</si>
  <si>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</si>
  <si>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</si>
  <si>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</si>
  <si>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</si>
  <si>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</si>
  <si>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</si>
  <si>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</si>
  <si>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</si>
  <si>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</si>
  <si>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</si>
  <si>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</si>
  <si>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</si>
  <si>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</si>
  <si>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</si>
  <si>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</si>
  <si>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</si>
  <si>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</si>
  <si>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</si>
  <si>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</si>
  <si>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</si>
  <si>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</si>
  <si>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</si>
  <si>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</si>
  <si>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</si>
  <si>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</si>
  <si>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</si>
  <si>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</si>
  <si>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</si>
  <si>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</si>
  <si>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</si>
  <si>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</si>
  <si>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</si>
  <si>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</si>
  <si>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</si>
  <si>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</si>
  <si>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</si>
  <si>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</si>
  <si>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</si>
  <si>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</si>
  <si>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</si>
  <si>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</si>
  <si>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</si>
  <si>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</si>
  <si>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</si>
  <si>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</si>
  <si>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</si>
  <si>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</si>
  <si>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</si>
  <si>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</si>
  <si>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</si>
  <si>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</si>
  <si>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</si>
  <si>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</si>
  <si>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</si>
  <si>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</si>
  <si>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</si>
  <si>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</si>
  <si>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</si>
  <si>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</si>
  <si>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</si>
  <si>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</si>
  <si>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</si>
  <si>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</si>
  <si>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</si>
  <si>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</si>
  <si>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</si>
  <si>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</si>
  <si>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</si>
  <si>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</si>
  <si>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</si>
  <si>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</si>
  <si>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</si>
  <si>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</si>
  <si>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</si>
  <si>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</si>
  <si>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</si>
  <si>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</si>
  <si>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</si>
  <si>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</si>
  <si>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</si>
  <si>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</si>
  <si>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</si>
  <si>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</si>
  <si>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</si>
  <si>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</si>
  <si>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</si>
  <si>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</si>
  <si>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</si>
  <si>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</si>
  <si>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</si>
  <si>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</si>
  <si>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</si>
  <si>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</si>
  <si>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</si>
  <si>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</si>
  <si>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</si>
  <si>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</si>
  <si>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</si>
  <si>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</si>
  <si>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</si>
  <si>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</si>
  <si>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</si>
  <si>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</si>
  <si>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</si>
  <si>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</si>
  <si>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</si>
  <si>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</si>
  <si>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</si>
  <si>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</si>
  <si>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</si>
  <si>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</si>
  <si>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</si>
  <si>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</si>
  <si>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</si>
  <si>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</si>
  <si>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</si>
  <si>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</si>
  <si>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</si>
  <si>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</si>
  <si>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</si>
  <si>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</si>
  <si>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</si>
  <si>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</si>
  <si>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</si>
  <si>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</si>
  <si>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</si>
  <si>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</si>
  <si>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</si>
  <si>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</si>
  <si>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</si>
  <si>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</si>
  <si>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</si>
  <si>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</si>
  <si>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</si>
  <si>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</si>
  <si>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</si>
  <si>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</si>
  <si>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</si>
  <si>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</si>
  <si>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</si>
  <si>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</si>
  <si>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</si>
  <si>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</si>
  <si>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</si>
  <si>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</si>
  <si>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</si>
  <si>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</si>
  <si>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</si>
  <si>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</si>
  <si>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</si>
  <si>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</si>
  <si>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</si>
  <si>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</si>
  <si>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</si>
  <si>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</si>
  <si>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</si>
  <si>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</si>
  <si>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</si>
  <si>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</si>
  <si>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</si>
  <si>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</si>
  <si>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</si>
  <si>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</si>
  <si>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</si>
  <si>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</si>
  <si>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</si>
  <si>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</si>
  <si>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</si>
  <si>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</si>
  <si>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</si>
  <si>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</si>
  <si>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</si>
  <si>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</si>
  <si>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</si>
  <si>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</si>
  <si>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</si>
  <si>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</si>
  <si>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</si>
  <si>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</si>
  <si>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</si>
  <si>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</si>
  <si>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</si>
  <si>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</si>
  <si>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</si>
  <si>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</si>
  <si>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</si>
  <si>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</si>
  <si>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</si>
  <si>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</si>
  <si>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</si>
  <si>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</si>
  <si>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</si>
  <si>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</si>
  <si>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</si>
  <si>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</si>
  <si>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</si>
  <si>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</si>
  <si>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</si>
  <si>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</si>
  <si>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</si>
  <si>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</si>
  <si>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</si>
  <si>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</si>
  <si>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</si>
  <si>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</si>
  <si>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</si>
  <si>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</si>
  <si>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</si>
  <si>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</si>
  <si>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</si>
  <si>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</si>
  <si>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</si>
  <si>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</si>
  <si>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</si>
  <si>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</si>
  <si>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</si>
  <si>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</si>
  <si>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</si>
  <si>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</si>
  <si>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</si>
  <si>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</si>
  <si>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</si>
  <si>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</si>
  <si>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</si>
  <si>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</si>
  <si>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</si>
  <si>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</si>
  <si>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</si>
  <si>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</si>
  <si>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</si>
  <si>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</si>
  <si>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</si>
  <si>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</si>
  <si>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</si>
  <si>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</si>
  <si>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</si>
  <si>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</si>
  <si>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</si>
  <si>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</si>
  <si>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</si>
  <si>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</si>
  <si>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</si>
  <si>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</si>
  <si>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</si>
  <si>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</si>
  <si>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</si>
  <si>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</si>
  <si>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</si>
  <si>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</si>
  <si>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</si>
  <si>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</si>
  <si>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</si>
  <si>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</si>
  <si>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</si>
  <si>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</si>
  <si>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</si>
  <si>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</si>
  <si>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</si>
  <si>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</si>
  <si>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</si>
  <si>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</si>
  <si>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</si>
  <si>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</si>
  <si>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</si>
  <si>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</si>
  <si>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</si>
  <si>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</si>
  <si>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</si>
  <si>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</si>
  <si>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</si>
  <si>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</si>
  <si>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</si>
  <si>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</si>
  <si>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</si>
  <si>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</si>
  <si>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</si>
  <si>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</si>
  <si>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</si>
  <si>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</si>
  <si>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</si>
  <si>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</si>
  <si>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</si>
  <si>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</si>
  <si>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</si>
  <si>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</si>
  <si>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</si>
  <si>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</si>
  <si>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</si>
  <si>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</si>
  <si>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</si>
  <si>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</si>
  <si>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</si>
  <si>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</si>
  <si>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</si>
  <si>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</si>
  <si>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</si>
  <si>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</si>
  <si>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</si>
  <si>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</si>
  <si>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</si>
  <si>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</si>
  <si>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</si>
  <si>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</si>
  <si>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</si>
  <si>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</si>
  <si>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</si>
  <si>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</si>
  <si>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</si>
  <si>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</si>
  <si>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</si>
  <si>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</si>
  <si>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</si>
  <si>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</si>
  <si>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</si>
  <si>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</si>
  <si>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</si>
  <si>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</si>
  <si>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</si>
  <si>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</si>
  <si>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</si>
  <si>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</si>
  <si>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</si>
  <si>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</si>
  <si>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</si>
  <si>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</si>
  <si>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</si>
  <si>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</si>
  <si>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</si>
  <si>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</si>
  <si>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</si>
  <si>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</si>
  <si>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</si>
  <si>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</si>
  <si>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</si>
  <si>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</si>
  <si>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</si>
  <si>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</si>
  <si>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</si>
  <si>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</si>
  <si>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</si>
  <si>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</si>
  <si>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</si>
  <si>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</si>
  <si>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</si>
  <si>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</si>
  <si>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</si>
  <si>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</si>
  <si>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</si>
  <si>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</si>
  <si>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</si>
  <si>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</si>
  <si>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</si>
  <si>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</si>
  <si>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</si>
  <si>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</si>
  <si>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</si>
  <si>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</si>
  <si>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</si>
  <si>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</si>
  <si>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</si>
  <si>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</si>
  <si>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</si>
  <si>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</si>
  <si>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</si>
  <si>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</si>
  <si>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</si>
  <si>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</si>
  <si>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</si>
  <si>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</si>
  <si>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</si>
  <si>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</si>
  <si>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</si>
  <si>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</si>
  <si>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</si>
  <si>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</si>
  <si>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</si>
  <si>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</si>
  <si>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</si>
  <si>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</si>
  <si>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</si>
  <si>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</si>
  <si>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</si>
  <si>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</si>
  <si>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</si>
  <si>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</si>
  <si>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</si>
  <si>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</si>
  <si>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</si>
  <si>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</si>
  <si>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</si>
  <si>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</si>
  <si>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</si>
  <si>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</si>
  <si>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</si>
  <si>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</si>
  <si>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</si>
  <si>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</si>
  <si>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</si>
  <si>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</si>
  <si>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</si>
  <si>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</si>
  <si>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</si>
  <si>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</si>
  <si>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</si>
  <si>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</si>
  <si>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</si>
  <si>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</si>
  <si>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</si>
  <si>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</si>
  <si>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</si>
  <si>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</si>
  <si>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</si>
  <si>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</si>
  <si>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</si>
  <si>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</si>
  <si>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</si>
  <si>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</si>
  <si>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</si>
  <si>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</si>
  <si>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</si>
  <si>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</si>
  <si>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</si>
  <si>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</si>
  <si>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</si>
  <si>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</si>
  <si>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</si>
  <si>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</si>
  <si>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</si>
  <si>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</si>
  <si>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</si>
  <si>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</si>
  <si>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</si>
  <si>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</si>
  <si>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</si>
  <si>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</si>
  <si>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</si>
  <si>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</si>
  <si>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</si>
  <si>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</si>
  <si>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</si>
  <si>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</si>
  <si>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</si>
  <si>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</si>
  <si>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</si>
  <si>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</si>
  <si>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</si>
  <si>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</si>
  <si>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</si>
  <si>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</si>
  <si>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</si>
  <si>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</si>
  <si>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</si>
  <si>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</si>
  <si>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</si>
  <si>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</si>
  <si>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</si>
  <si>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</si>
  <si>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</si>
  <si>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</si>
  <si>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</si>
  <si>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</si>
  <si>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</si>
  <si>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</si>
  <si>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</si>
  <si>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</si>
  <si>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</si>
  <si>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</si>
  <si>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</si>
  <si>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</si>
  <si>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</si>
  <si>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</si>
  <si>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</si>
  <si>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</si>
  <si>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</si>
  <si>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</si>
  <si>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</si>
  <si>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</si>
  <si>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</si>
  <si>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</si>
  <si>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</si>
  <si>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</si>
  <si>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</si>
  <si>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</si>
  <si>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</si>
  <si>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</si>
  <si>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</si>
  <si>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</si>
  <si>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</si>
  <si>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</si>
  <si>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</si>
  <si>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</si>
  <si>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</si>
  <si>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</si>
  <si>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</si>
  <si>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</si>
  <si>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</si>
  <si>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</si>
  <si>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</si>
  <si>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</si>
  <si>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</si>
  <si>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</si>
  <si>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</si>
  <si>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</si>
  <si>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</si>
  <si>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</si>
  <si>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</si>
  <si>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</si>
  <si>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</si>
  <si>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</si>
  <si>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</si>
  <si>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</si>
  <si>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</si>
  <si>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</si>
  <si>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</si>
  <si>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</si>
  <si>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</si>
  <si>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</si>
  <si>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</si>
  <si>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</si>
  <si>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</si>
  <si>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</si>
  <si>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</si>
  <si>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</si>
  <si>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</si>
  <si>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</si>
  <si>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</si>
  <si>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</si>
  <si>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</si>
  <si>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</si>
  <si>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</si>
  <si>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</si>
  <si>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</si>
  <si>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</si>
  <si>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</si>
  <si>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</si>
  <si>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</si>
  <si>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</si>
  <si>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</si>
  <si>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</si>
  <si>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</si>
  <si>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</si>
  <si>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</si>
  <si>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</si>
  <si>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</si>
  <si>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</si>
  <si>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</si>
  <si>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</si>
  <si>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</si>
  <si>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</si>
  <si>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</si>
  <si>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</si>
  <si>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</si>
  <si>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</si>
  <si>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</si>
  <si>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</si>
  <si>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</si>
  <si>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</si>
  <si>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</si>
  <si>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</si>
  <si>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</si>
  <si>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</si>
  <si>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</si>
  <si>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</si>
  <si>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</si>
  <si>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</si>
  <si>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</si>
  <si>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</si>
  <si>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</si>
  <si>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</si>
  <si>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</si>
  <si>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</si>
  <si>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</si>
  <si>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</si>
  <si>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</si>
  <si>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</si>
  <si>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</si>
  <si>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</si>
  <si>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</si>
  <si>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</si>
  <si>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</si>
  <si>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</si>
  <si>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</si>
  <si>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</si>
  <si>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</si>
  <si>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</si>
  <si>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</si>
  <si>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</si>
  <si>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</si>
  <si>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</si>
  <si>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</si>
  <si>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</si>
  <si>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</si>
  <si>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</si>
  <si>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</si>
  <si>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</si>
  <si>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</si>
  <si>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</si>
  <si>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</si>
  <si>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</si>
  <si>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</si>
  <si>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</si>
  <si>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</si>
  <si>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</si>
  <si>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</si>
  <si>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</si>
  <si>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</si>
  <si>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</si>
  <si>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</si>
  <si>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</si>
  <si>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</si>
  <si>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</si>
  <si>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</si>
  <si>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</si>
  <si>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</si>
  <si>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</si>
  <si>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</si>
  <si>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</si>
  <si>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</si>
  <si>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</si>
  <si>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</si>
  <si>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</si>
  <si>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</si>
  <si>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</si>
  <si>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</si>
  <si>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</si>
  <si>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</si>
  <si>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</si>
  <si>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</si>
  <si>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</si>
  <si>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</si>
  <si>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</si>
  <si>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</si>
  <si>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</si>
  <si>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</si>
  <si>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</si>
  <si>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</si>
  <si>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</si>
  <si>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</si>
  <si>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</si>
  <si>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</si>
  <si>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</si>
  <si>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</si>
  <si>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</si>
  <si>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</si>
  <si>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</si>
  <si>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</si>
  <si>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</si>
  <si>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</si>
  <si>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</si>
  <si>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</si>
  <si>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</si>
  <si>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</si>
  <si>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</si>
  <si>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</si>
  <si>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</si>
  <si>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</si>
  <si>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</si>
  <si>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</si>
  <si>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</si>
  <si>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</si>
  <si>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</si>
  <si>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</si>
  <si>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</si>
  <si>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</si>
  <si>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</si>
  <si>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</si>
  <si>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</si>
  <si>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</si>
  <si>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</si>
  <si>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</si>
  <si>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</si>
  <si>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</si>
  <si>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</si>
  <si>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</si>
  <si>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</si>
  <si>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</si>
  <si>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</si>
  <si>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</si>
  <si>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</si>
  <si>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</si>
  <si>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</si>
  <si>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</si>
  <si>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</si>
  <si>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</si>
  <si>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</si>
  <si>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</si>
  <si>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</si>
  <si>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</si>
  <si>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</si>
  <si>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</si>
  <si>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</si>
  <si>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</si>
  <si>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</si>
  <si>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</si>
  <si>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</si>
  <si>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</si>
  <si>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</si>
  <si>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</si>
  <si>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</si>
  <si>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</si>
  <si>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</si>
  <si>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</si>
  <si>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</si>
  <si>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</si>
  <si>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</si>
  <si>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</si>
  <si>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</si>
  <si>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</si>
  <si>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</si>
  <si>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</si>
  <si>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</si>
  <si>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</si>
  <si>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</si>
  <si>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</si>
  <si>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</si>
  <si>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</si>
  <si>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</si>
  <si>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</si>
  <si>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</si>
  <si>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</si>
  <si>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</si>
  <si>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</si>
  <si>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</si>
  <si>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</si>
  <si>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</si>
  <si>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</si>
  <si>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</si>
  <si>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</si>
  <si>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</si>
  <si>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</si>
  <si>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</si>
  <si>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</si>
  <si>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</si>
  <si>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</si>
  <si>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</si>
  <si>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</si>
  <si>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</si>
  <si>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</si>
  <si>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</si>
  <si>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</si>
  <si>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</si>
  <si>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</si>
  <si>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</si>
  <si>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</si>
  <si>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</si>
  <si>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</si>
  <si>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</si>
  <si>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</si>
  <si>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</si>
  <si>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</si>
  <si>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</si>
  <si>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</si>
  <si>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</si>
  <si>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</si>
  <si>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</si>
  <si>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</si>
  <si>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</si>
  <si>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</si>
  <si>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</si>
  <si>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</si>
  <si>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</si>
  <si>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</si>
  <si>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</si>
  <si>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</si>
  <si>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</si>
  <si>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</si>
  <si>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</si>
  <si>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</si>
  <si>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</si>
  <si>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</si>
  <si>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</si>
  <si>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</si>
  <si>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</si>
  <si>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</si>
  <si>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</si>
  <si>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</si>
  <si>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</si>
  <si>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</si>
  <si>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</si>
  <si>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</si>
  <si>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</si>
  <si>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</si>
  <si>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</si>
  <si>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</si>
  <si>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</si>
  <si>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</si>
  <si>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</si>
  <si>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</si>
  <si>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</si>
  <si>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</si>
  <si>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</si>
  <si>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</si>
  <si>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</si>
  <si>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</si>
  <si>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</si>
  <si>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</si>
  <si>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</si>
  <si>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</si>
  <si>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</si>
  <si>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</si>
  <si>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</si>
  <si>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</si>
  <si>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</si>
  <si>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</si>
  <si>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</si>
  <si>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</si>
  <si>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</si>
  <si>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</si>
  <si>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</si>
  <si>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</si>
  <si>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</si>
  <si>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</si>
  <si>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</si>
  <si>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</si>
  <si>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</si>
  <si>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</si>
  <si>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</si>
  <si>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</si>
  <si>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</si>
  <si>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</si>
  <si>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</si>
  <si>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</si>
  <si>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</si>
  <si>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</si>
  <si>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</si>
  <si>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</si>
  <si>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</si>
  <si>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</si>
  <si>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</si>
  <si>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</si>
  <si>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</si>
  <si>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</si>
  <si>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</si>
  <si>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</si>
  <si>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</si>
  <si>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</si>
  <si>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</si>
  <si>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</si>
  <si>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</si>
  <si>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</si>
  <si>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</si>
  <si>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</si>
  <si>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</si>
  <si>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</si>
  <si>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</si>
  <si>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</si>
  <si>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</si>
  <si>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</si>
  <si>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</si>
  <si>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</si>
  <si>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</si>
  <si>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</si>
  <si>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</si>
  <si>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</si>
  <si>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</si>
  <si>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</si>
  <si>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</si>
  <si>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</si>
  <si>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</si>
  <si>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</si>
  <si>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</si>
  <si>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</si>
  <si>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</si>
  <si>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</si>
  <si>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</si>
  <si>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</si>
  <si>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</si>
  <si>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</si>
  <si>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</si>
  <si>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</si>
  <si>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</si>
  <si>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</si>
  <si>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</si>
  <si>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</si>
  <si>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</si>
  <si>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</si>
  <si>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</si>
  <si>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</si>
  <si>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</si>
  <si>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</si>
  <si>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</si>
  <si>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</si>
  <si>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</si>
  <si>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</si>
  <si>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</si>
  <si>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</si>
  <si>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</si>
  <si>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</si>
  <si>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</si>
  <si>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</si>
  <si>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</si>
  <si>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</si>
  <si>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</si>
  <si>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</si>
  <si>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</si>
  <si>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</si>
  <si>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</si>
  <si>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</si>
  <si>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</si>
  <si>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</si>
  <si>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</si>
  <si>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</si>
  <si>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</si>
  <si>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</si>
  <si>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</si>
  <si>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</si>
  <si>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</si>
  <si>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</si>
  <si>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</si>
  <si>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</si>
  <si>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</si>
  <si>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</si>
  <si>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</si>
  <si>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</si>
  <si>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</si>
  <si>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</si>
  <si>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</si>
  <si>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</si>
  <si>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</si>
  <si>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</si>
  <si>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</si>
  <si>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</si>
  <si>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</si>
  <si>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</si>
  <si>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</si>
  <si>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</si>
  <si>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</si>
  <si>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</si>
  <si>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</si>
  <si>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</si>
  <si>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</si>
  <si>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</si>
  <si>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</si>
  <si>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</si>
  <si>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</si>
  <si>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</si>
  <si>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</si>
  <si>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</si>
  <si>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</si>
  <si>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</si>
  <si>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</si>
  <si>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</si>
  <si>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</si>
  <si>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</si>
  <si>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</si>
  <si>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</si>
  <si>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</si>
  <si>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</si>
  <si>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</si>
  <si>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</si>
  <si>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</si>
  <si>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</si>
  <si>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</si>
  <si>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</si>
  <si>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</si>
  <si>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</si>
  <si>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</si>
  <si>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</si>
  <si>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</si>
  <si>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</si>
  <si>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</si>
  <si>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</si>
  <si>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</si>
  <si>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</si>
  <si>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</si>
  <si>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</si>
  <si>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</si>
  <si>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</si>
  <si>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</si>
  <si>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</si>
  <si>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</si>
  <si>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</si>
  <si>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</si>
  <si>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</si>
  <si>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</si>
  <si>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</si>
  <si>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</si>
  <si>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</si>
  <si>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</si>
  <si>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</si>
  <si>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</si>
  <si>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</si>
  <si>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</si>
  <si>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</si>
  <si>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</si>
  <si>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</si>
  <si>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</si>
  <si>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</si>
  <si>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</si>
  <si>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</si>
  <si>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</si>
  <si>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</si>
  <si>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</si>
  <si>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</si>
  <si>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</si>
  <si>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</si>
  <si>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</si>
  <si>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</si>
  <si>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</si>
  <si>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</si>
  <si>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</si>
  <si>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</si>
  <si>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</si>
  <si>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</si>
  <si>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</si>
  <si>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</si>
  <si>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</si>
  <si>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</si>
  <si>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</si>
  <si>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</si>
  <si>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</si>
  <si>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</si>
  <si>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</si>
  <si>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</si>
  <si>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</si>
  <si>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</si>
  <si>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</si>
  <si>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</si>
  <si>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</si>
  <si>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</si>
  <si>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</si>
  <si>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</si>
  <si>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</si>
  <si>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</si>
  <si>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</si>
  <si>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</si>
  <si>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</si>
  <si>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</si>
  <si>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</si>
  <si>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</si>
  <si>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</si>
  <si>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</si>
  <si>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</si>
  <si>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</si>
  <si>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</si>
  <si>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</si>
  <si>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</si>
  <si>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</si>
  <si>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</si>
  <si>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</si>
  <si>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</si>
  <si>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</si>
  <si>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</si>
  <si>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</si>
  <si>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</si>
  <si>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</si>
  <si>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</si>
  <si>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</si>
  <si>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</si>
  <si>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</si>
  <si>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</si>
  <si>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</si>
  <si>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</si>
  <si>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</si>
  <si>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</si>
  <si>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</si>
  <si>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</si>
  <si>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</si>
  <si>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</si>
  <si>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</si>
  <si>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</si>
  <si>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</si>
  <si>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</si>
  <si>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</si>
  <si>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</si>
  <si>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</si>
  <si>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</si>
  <si>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</si>
  <si>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</si>
  <si>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</si>
  <si>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</si>
  <si>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</si>
  <si>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</si>
  <si>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</si>
  <si>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</si>
  <si>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</si>
  <si>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</si>
  <si>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</si>
  <si>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</si>
  <si>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</si>
  <si>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</si>
  <si>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</si>
  <si>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</si>
  <si>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</si>
  <si>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</si>
  <si>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</si>
  <si>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</si>
  <si>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</si>
  <si>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</si>
  <si>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</si>
  <si>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</si>
  <si>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</si>
  <si>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</si>
  <si>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</si>
  <si>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</si>
  <si>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</si>
  <si>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</si>
  <si>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</si>
  <si>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</si>
  <si>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</si>
  <si>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</si>
  <si>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</si>
  <si>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</si>
  <si>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</si>
  <si>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</si>
  <si>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</si>
  <si>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</si>
  <si>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</si>
  <si>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</si>
  <si>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</si>
  <si>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</si>
  <si>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</si>
  <si>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</si>
  <si>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</si>
  <si>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</si>
  <si>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</si>
  <si>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</si>
  <si>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</si>
  <si>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</si>
  <si>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</si>
  <si>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</si>
  <si>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</si>
  <si>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</si>
  <si>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</si>
  <si>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</si>
  <si>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</si>
  <si>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</si>
  <si>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</si>
  <si>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</si>
  <si>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</si>
  <si>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</si>
  <si>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</si>
  <si>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</si>
  <si>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</si>
  <si>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</si>
  <si>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</si>
  <si>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</si>
  <si>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</si>
  <si>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</si>
  <si>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</si>
  <si>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</si>
  <si>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</si>
  <si>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</si>
  <si>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</si>
  <si>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</si>
  <si>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</si>
  <si>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</si>
  <si>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</si>
  <si>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</si>
  <si>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</si>
  <si>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</si>
  <si>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</si>
  <si>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</si>
  <si>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</si>
  <si>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</si>
  <si>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</si>
  <si>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</si>
  <si>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</si>
  <si>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</si>
  <si>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</si>
  <si>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</si>
  <si>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</si>
  <si>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</si>
  <si>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</si>
  <si>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</si>
  <si>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</si>
  <si>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</si>
  <si>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</si>
  <si>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</si>
  <si>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</si>
  <si>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</si>
  <si>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</si>
  <si>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</si>
  <si>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</si>
  <si>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</si>
  <si>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</si>
  <si>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</si>
  <si>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</si>
  <si>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</si>
  <si>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</si>
  <si>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</si>
  <si>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</si>
  <si>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</si>
  <si>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</si>
  <si>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</si>
  <si>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</si>
  <si>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</si>
  <si>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</si>
  <si>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</si>
  <si>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</si>
  <si>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</si>
  <si>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</si>
  <si>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</si>
  <si>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</si>
  <si>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</si>
  <si>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</si>
  <si>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</si>
  <si>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</si>
  <si>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</si>
  <si>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</si>
  <si>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</si>
  <si>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</si>
  <si>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</si>
  <si>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</si>
  <si>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</si>
  <si>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</si>
  <si>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</si>
  <si>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</si>
  <si>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</si>
  <si>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</si>
  <si>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</si>
  <si>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</si>
  <si>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</si>
  <si>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</si>
  <si>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</si>
  <si>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</si>
  <si>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</si>
  <si>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</si>
  <si>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</si>
  <si>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</si>
  <si>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</si>
  <si>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</si>
  <si>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</si>
  <si>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</si>
  <si>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</si>
  <si>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</si>
  <si>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</si>
  <si>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</si>
  <si>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</si>
  <si>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</si>
  <si>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</si>
  <si>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</si>
  <si>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</si>
  <si>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</si>
  <si>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</si>
  <si>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</si>
  <si>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</si>
  <si>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</si>
  <si>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</si>
  <si>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</si>
  <si>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</si>
  <si>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</si>
  <si>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</si>
  <si>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</si>
  <si>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</si>
  <si>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</si>
  <si>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</si>
  <si>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</si>
  <si>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</si>
  <si>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</si>
  <si>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</si>
  <si>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</si>
  <si>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</si>
  <si>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</si>
  <si>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</si>
  <si>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</si>
  <si>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</si>
  <si>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</si>
  <si>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</si>
  <si>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</si>
  <si>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</si>
  <si>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</si>
  <si>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</si>
  <si>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</si>
  <si>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</si>
  <si>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</si>
  <si>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</si>
  <si>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</si>
  <si>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</si>
  <si>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</si>
  <si>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</si>
  <si>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</si>
  <si>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</si>
  <si>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</si>
  <si>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</si>
  <si>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</si>
  <si>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</si>
  <si>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</si>
  <si>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</si>
  <si>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</si>
  <si>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</si>
  <si>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</si>
  <si>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</si>
  <si>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</si>
  <si>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</si>
  <si>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</si>
  <si>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</si>
  <si>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</si>
  <si>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</si>
  <si>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</si>
  <si>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</si>
  <si>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</si>
  <si>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</si>
  <si>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</si>
  <si>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</si>
  <si>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</si>
  <si>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</si>
  <si>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</si>
  <si>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</si>
  <si>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</si>
  <si>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</si>
  <si>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</si>
  <si>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</si>
  <si>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</si>
  <si>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</si>
  <si>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</si>
  <si>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</si>
  <si>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</si>
  <si>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</si>
  <si>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</si>
  <si>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</si>
  <si>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</si>
  <si>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</si>
  <si>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</si>
  <si>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</si>
  <si>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</si>
  <si>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</si>
  <si>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</si>
  <si>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</si>
  <si>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</si>
  <si>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</si>
  <si>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</si>
  <si>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</si>
  <si>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</si>
  <si>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</si>
  <si>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</si>
  <si>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</si>
  <si>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</si>
  <si>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</si>
  <si>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</si>
  <si>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</si>
  <si>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</si>
  <si>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</si>
  <si>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</si>
  <si>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</si>
  <si>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</si>
  <si>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</si>
  <si>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</si>
  <si>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</si>
  <si>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</si>
  <si>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</si>
  <si>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</si>
  <si>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</si>
  <si>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</si>
  <si>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</si>
  <si>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</si>
  <si>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</si>
  <si>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</si>
  <si>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</si>
  <si>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</si>
  <si>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</si>
  <si>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</si>
  <si>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</si>
  <si>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</si>
  <si>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</si>
  <si>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</si>
  <si>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</si>
  <si>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</si>
  <si>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</si>
  <si>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</si>
  <si>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</si>
  <si>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</si>
  <si>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</si>
  <si>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</si>
  <si>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</si>
  <si>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</si>
  <si>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</si>
  <si>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</si>
  <si>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</si>
  <si>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</si>
  <si>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</si>
  <si>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</si>
  <si>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</si>
  <si>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</si>
  <si>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</si>
  <si>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</si>
  <si>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</si>
  <si>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</si>
  <si>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</si>
  <si>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</si>
  <si>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</si>
  <si>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</si>
  <si>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</si>
  <si>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</si>
  <si>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</si>
  <si>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</si>
  <si>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</si>
  <si>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</si>
  <si>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</si>
  <si>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</si>
  <si>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</si>
  <si>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</si>
  <si>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</si>
  <si>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</si>
  <si>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</si>
  <si>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</si>
  <si>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</si>
  <si>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</si>
  <si>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</si>
  <si>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</si>
  <si>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</si>
  <si>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</si>
  <si>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</si>
  <si>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</si>
  <si>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</si>
  <si>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</si>
  <si>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</si>
  <si>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</si>
  <si>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</si>
  <si>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</si>
  <si>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</si>
  <si>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</si>
  <si>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</si>
  <si>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</si>
  <si>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</si>
  <si>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</si>
  <si>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</si>
  <si>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</si>
  <si>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</si>
  <si>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</si>
  <si>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</si>
  <si>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</si>
  <si>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</si>
  <si>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</si>
  <si>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</si>
  <si>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</si>
  <si>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</si>
  <si>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</si>
  <si>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</si>
  <si>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</si>
  <si>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</si>
  <si>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</si>
  <si>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</si>
  <si>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</si>
  <si>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</si>
  <si>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</si>
  <si>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</si>
  <si>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</si>
  <si>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</si>
  <si>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</si>
  <si>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</si>
  <si>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</si>
  <si>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</si>
  <si>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</si>
  <si>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</si>
  <si>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</si>
  <si>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</si>
  <si>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</si>
  <si>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</si>
  <si>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</si>
  <si>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</si>
  <si>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</si>
  <si>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</si>
  <si>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</si>
  <si>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</si>
  <si>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</si>
  <si>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</si>
  <si>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</si>
  <si>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</si>
  <si>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</si>
  <si>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</si>
  <si>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</si>
  <si>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</si>
  <si>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</si>
  <si>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</si>
  <si>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</si>
  <si>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</si>
  <si>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</si>
  <si>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</si>
  <si>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</si>
  <si>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</si>
  <si>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</si>
  <si>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</si>
  <si>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</si>
  <si>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</si>
  <si>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</si>
  <si>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</si>
  <si>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</si>
  <si>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</si>
  <si>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</si>
  <si>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</si>
  <si>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</si>
  <si>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</si>
  <si>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</si>
  <si>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</si>
  <si>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</si>
  <si>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</si>
  <si>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</si>
  <si>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</si>
  <si>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</si>
  <si>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</si>
  <si>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</si>
  <si>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</si>
  <si>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</si>
  <si>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</si>
  <si>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</si>
  <si>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</si>
  <si>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</si>
  <si>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</si>
  <si>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</si>
  <si>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</si>
  <si>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</si>
  <si>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</si>
  <si>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</si>
  <si>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</si>
  <si>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</si>
  <si>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</si>
  <si>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</si>
  <si>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</si>
  <si>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</si>
  <si>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</si>
  <si>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</si>
  <si>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</si>
  <si>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</si>
  <si>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</si>
  <si>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</si>
  <si>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</si>
  <si>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</si>
  <si>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</si>
  <si>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</si>
  <si>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</si>
  <si>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</si>
  <si>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</si>
  <si>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</si>
  <si>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</si>
  <si>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</si>
  <si>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</si>
  <si>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</si>
  <si>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</si>
  <si>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</si>
  <si>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</si>
  <si>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</si>
  <si>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</si>
  <si>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</si>
  <si>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</si>
  <si>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</si>
  <si>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</si>
  <si>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</si>
  <si>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</si>
  <si>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</si>
  <si>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</si>
  <si>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</si>
  <si>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</si>
  <si>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</si>
  <si>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</si>
  <si>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</si>
  <si>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</si>
  <si>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</si>
  <si>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</si>
  <si>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</si>
  <si>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</si>
  <si>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</si>
  <si>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</si>
  <si>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</si>
  <si>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</si>
  <si>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</si>
  <si>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</si>
  <si>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</si>
  <si>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</si>
  <si>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</si>
  <si>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</si>
  <si>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</si>
  <si>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</si>
  <si>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</si>
  <si>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</si>
  <si>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</si>
  <si>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</si>
  <si>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</si>
  <si>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</si>
  <si>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</si>
  <si>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</si>
  <si>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</si>
  <si>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</si>
  <si>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</si>
  <si>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</si>
  <si>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</si>
  <si>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</si>
  <si>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</si>
  <si>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</si>
  <si>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</si>
  <si>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</si>
  <si>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</si>
  <si>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</si>
  <si>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</si>
  <si>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</si>
  <si>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</si>
  <si>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</si>
  <si>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</si>
  <si>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</si>
  <si>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</si>
  <si>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</si>
  <si>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</si>
  <si>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</si>
  <si>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</si>
  <si>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</si>
  <si>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</si>
  <si>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</si>
  <si>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</si>
  <si>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</si>
  <si>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</si>
  <si>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</si>
  <si>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</si>
  <si>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</si>
  <si>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</si>
  <si>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</si>
  <si>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</si>
  <si>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</si>
  <si>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</si>
  <si>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</si>
  <si>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</si>
  <si>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</si>
  <si>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</si>
  <si>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</si>
  <si>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</si>
  <si>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</si>
  <si>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</si>
  <si>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</si>
  <si>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</si>
  <si>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</si>
  <si>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</si>
  <si>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</si>
  <si>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</si>
  <si>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</si>
  <si>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</si>
  <si>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</si>
  <si>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</si>
  <si>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</si>
  <si>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</si>
  <si>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</si>
  <si>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</si>
  <si>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</si>
  <si>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</si>
  <si>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</si>
  <si>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</si>
  <si>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</si>
  <si>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</si>
  <si>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</si>
  <si>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</si>
  <si>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</si>
  <si>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</si>
  <si>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</si>
  <si>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</si>
  <si>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</si>
  <si>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</si>
  <si>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</si>
  <si>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</si>
  <si>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</si>
  <si>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</si>
  <si>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</si>
  <si>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</si>
  <si>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</si>
  <si>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</si>
  <si>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</si>
  <si>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</si>
  <si>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</si>
  <si>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</si>
  <si>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</si>
  <si>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</si>
  <si>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</si>
  <si>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</si>
  <si>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</si>
  <si>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</si>
  <si>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</si>
  <si>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</si>
  <si>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</si>
  <si>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</si>
  <si>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</si>
  <si>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</si>
  <si>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</si>
  <si>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</si>
  <si>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</si>
  <si>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</si>
  <si>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</si>
  <si>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</si>
  <si>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</si>
  <si>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</si>
  <si>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</si>
  <si>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</si>
  <si>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</si>
  <si>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</si>
  <si>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</si>
  <si>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</si>
  <si>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</si>
  <si>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</si>
  <si>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</si>
  <si>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</si>
  <si>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</si>
  <si>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</si>
  <si>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</si>
  <si>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</si>
  <si>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</si>
  <si>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</si>
  <si>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</si>
  <si>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</si>
  <si>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</si>
  <si>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</si>
  <si>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</si>
  <si>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</si>
  <si>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</si>
  <si>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</si>
  <si>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</si>
  <si>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</si>
  <si>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</si>
  <si>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</si>
  <si>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</si>
  <si>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</si>
  <si>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</si>
  <si>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</si>
  <si>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</si>
  <si>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</si>
  <si>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</si>
  <si>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</si>
  <si>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</si>
  <si>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</si>
  <si>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</si>
  <si>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</si>
  <si>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</si>
  <si>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</si>
  <si>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</si>
  <si>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</si>
  <si>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</si>
  <si>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</si>
  <si>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</si>
  <si>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</si>
  <si>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</si>
  <si>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</si>
  <si>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</si>
  <si>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</si>
  <si>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</si>
  <si>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</si>
  <si>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</si>
  <si>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</si>
  <si>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</si>
  <si>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</si>
  <si>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</si>
  <si>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</si>
  <si>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</si>
  <si>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</si>
  <si>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</si>
  <si>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</si>
  <si>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</si>
  <si>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</si>
  <si>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</si>
  <si>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</si>
  <si>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</si>
  <si>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</si>
  <si>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</si>
  <si>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</si>
  <si>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</si>
  <si>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</si>
  <si>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</si>
  <si>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</si>
  <si>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</si>
  <si>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</si>
  <si>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</si>
  <si>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</si>
  <si>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</si>
  <si>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</si>
  <si>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</si>
  <si>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</si>
  <si>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</si>
  <si>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</si>
  <si>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</si>
  <si>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</si>
  <si>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</si>
  <si>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</si>
  <si>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</si>
  <si>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</si>
  <si>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</si>
  <si>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</si>
  <si>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</si>
  <si>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</si>
  <si>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</si>
  <si>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</si>
  <si>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</si>
  <si>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</si>
  <si>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</si>
  <si>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</si>
  <si>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</si>
  <si>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</si>
  <si>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</si>
  <si>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</si>
  <si>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</si>
  <si>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</si>
  <si>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</si>
  <si>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</si>
  <si>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</si>
  <si>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</si>
  <si>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</si>
  <si>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</si>
  <si>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</si>
  <si>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</si>
  <si>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</si>
  <si>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</si>
  <si>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</si>
  <si>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</si>
  <si>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</si>
  <si>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</si>
  <si>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</si>
  <si>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</si>
  <si>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</si>
  <si>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</si>
  <si>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</si>
  <si>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</si>
  <si>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</si>
  <si>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</si>
  <si>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</si>
  <si>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</si>
  <si>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</si>
  <si>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</si>
  <si>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</si>
  <si>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</si>
  <si>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</si>
  <si>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</si>
  <si>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</si>
  <si>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</si>
  <si>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</si>
  <si>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</si>
  <si>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</si>
  <si>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</si>
  <si>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</si>
  <si>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</si>
  <si>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</si>
  <si>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</si>
  <si>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</si>
  <si>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</si>
  <si>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</si>
  <si>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</si>
  <si>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</si>
  <si>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</si>
  <si>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</si>
  <si>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</si>
  <si>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</si>
  <si>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</si>
  <si>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</si>
  <si>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</si>
  <si>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</si>
  <si>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</si>
  <si>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</si>
  <si>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</si>
  <si>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</si>
  <si>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</si>
  <si>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</si>
  <si>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</si>
  <si>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</si>
  <si>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</si>
  <si>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</si>
  <si>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</si>
  <si>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</si>
  <si>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</si>
  <si>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</si>
  <si>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</si>
  <si>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</si>
  <si>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</si>
  <si>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</si>
  <si>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</si>
  <si>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</si>
  <si>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</si>
  <si>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</si>
  <si>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</si>
  <si>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</si>
  <si>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</si>
  <si>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</si>
  <si>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</si>
  <si>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</si>
  <si>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</si>
  <si>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</si>
  <si>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</si>
  <si>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</si>
  <si>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</si>
  <si>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</si>
  <si>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</si>
  <si>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</si>
  <si>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</si>
  <si>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</si>
  <si>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</si>
  <si>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</si>
  <si>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</si>
  <si>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</si>
  <si>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</si>
  <si>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</si>
  <si>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</si>
  <si>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</si>
  <si>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</si>
  <si>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</si>
  <si>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</si>
  <si>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</si>
  <si>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</si>
  <si>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</si>
  <si>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</si>
  <si>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</si>
  <si>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</si>
  <si>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</si>
  <si>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</si>
  <si>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</si>
  <si>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</si>
  <si>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</si>
  <si>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</si>
  <si>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</si>
  <si>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</si>
  <si>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</si>
  <si>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</si>
  <si>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</si>
  <si>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</si>
  <si>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</si>
  <si>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</si>
  <si>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</si>
  <si>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</si>
  <si>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</si>
  <si>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</si>
  <si>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</si>
  <si>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</si>
  <si>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</si>
  <si>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</si>
  <si>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</si>
  <si>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</si>
  <si>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</si>
  <si>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</si>
  <si>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</si>
  <si>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</si>
  <si>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</si>
  <si>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</si>
  <si>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</si>
  <si>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</si>
  <si>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</si>
  <si>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</si>
  <si>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</si>
  <si>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</si>
  <si>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</si>
  <si>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</si>
  <si>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</si>
  <si>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</si>
  <si>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</si>
  <si>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</si>
  <si>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</si>
  <si>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</si>
  <si>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</si>
  <si>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</si>
  <si>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</si>
  <si>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</si>
  <si>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</si>
  <si>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</si>
  <si>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</si>
  <si>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</si>
  <si>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</si>
  <si>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</si>
  <si>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</si>
  <si>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</si>
  <si>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</si>
  <si>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</si>
  <si>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</si>
  <si>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</si>
  <si>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</si>
  <si>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</si>
  <si>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</si>
  <si>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</si>
  <si>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</si>
  <si>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</si>
  <si>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</si>
  <si>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</si>
  <si>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</si>
  <si>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</si>
  <si>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</si>
  <si>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</si>
  <si>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</si>
  <si>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</si>
  <si>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</si>
  <si>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</si>
  <si>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</si>
  <si>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</si>
  <si>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</si>
  <si>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</si>
  <si>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</si>
  <si>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</si>
  <si>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</si>
  <si>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</si>
  <si>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</si>
  <si>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</si>
  <si>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</si>
  <si>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</si>
  <si>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</si>
  <si>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</si>
  <si>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</si>
  <si>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</si>
  <si>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</si>
  <si>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</si>
  <si>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</si>
  <si>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</si>
  <si>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</si>
  <si>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</si>
  <si>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</si>
  <si>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</si>
  <si>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</si>
  <si>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</si>
  <si>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</si>
  <si>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</si>
  <si>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</si>
  <si>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</si>
  <si>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</si>
  <si>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</si>
  <si>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</si>
  <si>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</si>
  <si>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</si>
  <si>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</si>
  <si>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</si>
  <si>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</si>
  <si>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</si>
  <si>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</si>
  <si>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</si>
  <si>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</si>
  <si>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</si>
  <si>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</si>
  <si>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</si>
  <si>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</si>
  <si>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</si>
  <si>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</si>
  <si>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</si>
  <si>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</si>
  <si>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</si>
  <si>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</si>
  <si>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</si>
  <si>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</si>
  <si>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</si>
  <si>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</si>
  <si>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</si>
  <si>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</si>
  <si>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</si>
  <si>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</si>
  <si>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</si>
  <si>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</si>
  <si>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</si>
  <si>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</si>
  <si>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</si>
  <si>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</si>
  <si>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</si>
  <si>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</si>
  <si>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</si>
  <si>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</si>
  <si>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</si>
  <si>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</si>
  <si>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</si>
  <si>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</si>
  <si>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</si>
  <si>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</si>
  <si>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</si>
  <si>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</si>
  <si>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</si>
  <si>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</si>
  <si>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</si>
  <si>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</si>
  <si>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</si>
  <si>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</si>
  <si>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</si>
  <si>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</si>
  <si>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</si>
  <si>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</si>
  <si>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</si>
  <si>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</si>
  <si>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</si>
  <si>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</si>
  <si>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</si>
  <si>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</si>
  <si>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</si>
  <si>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</si>
  <si>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</si>
  <si>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</si>
  <si>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</si>
  <si>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</si>
  <si>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</si>
  <si>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</si>
  <si>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</si>
  <si>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</si>
  <si>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</si>
  <si>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</si>
  <si>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</si>
  <si>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</si>
  <si>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</si>
  <si>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</si>
  <si>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</si>
  <si>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</si>
  <si>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</si>
  <si>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</si>
  <si>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</si>
  <si>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</si>
  <si>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</si>
  <si>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</si>
  <si>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</si>
  <si>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</si>
  <si>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</si>
  <si>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</si>
  <si>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</si>
  <si>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</si>
  <si>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</si>
  <si>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</si>
  <si>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</si>
  <si>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</si>
  <si>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</si>
  <si>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</si>
  <si>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</si>
  <si>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</si>
  <si>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</si>
  <si>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</si>
  <si>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</si>
  <si>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</si>
  <si>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</si>
  <si>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</si>
  <si>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</si>
  <si>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</si>
  <si>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</si>
  <si>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</si>
  <si>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</si>
  <si>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</si>
  <si>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</si>
  <si>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</si>
  <si>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</si>
  <si>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</si>
  <si>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</si>
  <si>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</si>
  <si>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</si>
  <si>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</si>
  <si>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</si>
  <si>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</si>
  <si>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</si>
  <si>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</si>
  <si>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</si>
  <si>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</si>
  <si>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</si>
  <si>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</si>
  <si>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</si>
  <si>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</si>
  <si>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</si>
  <si>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</si>
  <si>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</si>
  <si>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</si>
  <si>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</si>
  <si>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</si>
  <si>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</si>
  <si>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</si>
  <si>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</si>
  <si>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</si>
  <si>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</si>
  <si>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</si>
  <si>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</si>
  <si>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</si>
  <si>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</si>
  <si>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</si>
  <si>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</si>
  <si>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</si>
  <si>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</si>
  <si>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</si>
  <si>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</si>
  <si>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</si>
  <si>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</si>
  <si>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</si>
  <si>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</si>
  <si>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</si>
  <si>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</si>
  <si>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</si>
  <si>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</si>
  <si>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</si>
  <si>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</si>
  <si>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</si>
  <si>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</si>
  <si>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</si>
  <si>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</si>
  <si>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</si>
  <si>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</si>
  <si>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</si>
  <si>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</si>
  <si>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</si>
  <si>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</si>
  <si>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</si>
  <si>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</si>
  <si>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</si>
  <si>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</si>
  <si>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</si>
  <si>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</si>
  <si>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</si>
  <si>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</si>
  <si>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</si>
  <si>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</si>
  <si>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</si>
  <si>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</si>
  <si>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</si>
  <si>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</si>
  <si>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</si>
  <si>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</si>
  <si>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</si>
  <si>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</si>
  <si>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</si>
  <si>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</si>
  <si>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</si>
  <si>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</si>
  <si>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</si>
  <si>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</si>
  <si>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</si>
  <si>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</si>
  <si>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</si>
  <si>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</si>
  <si>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</si>
  <si>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</si>
  <si>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</si>
  <si>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</si>
  <si>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</si>
  <si>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</si>
  <si>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</si>
  <si>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</si>
  <si>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</si>
  <si>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</si>
  <si>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</si>
  <si>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</si>
  <si>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</si>
  <si>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</si>
  <si>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</si>
  <si>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</si>
  <si>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</si>
  <si>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</si>
  <si>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</si>
  <si>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</si>
  <si>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</si>
  <si>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</si>
  <si>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</si>
  <si>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</si>
  <si>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</si>
  <si>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</si>
  <si>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</si>
  <si>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</si>
  <si>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</si>
  <si>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</si>
  <si>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</si>
  <si>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</si>
  <si>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</si>
  <si>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</si>
  <si>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</si>
  <si>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</si>
  <si>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</si>
  <si>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</si>
  <si>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</si>
  <si>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</si>
  <si>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</si>
  <si>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</si>
  <si>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</si>
  <si>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</si>
  <si>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</si>
  <si>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</si>
  <si>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</si>
  <si>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</si>
  <si>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</si>
  <si>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</si>
  <si>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</si>
  <si>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</si>
  <si>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</si>
  <si>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</si>
  <si>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</si>
  <si>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</si>
  <si>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</si>
  <si>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</si>
  <si>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</si>
  <si>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</si>
  <si>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</si>
  <si>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</si>
  <si>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</si>
  <si>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</si>
  <si>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</si>
  <si>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</si>
  <si>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</si>
  <si>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</si>
  <si>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</si>
  <si>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</si>
  <si>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</si>
  <si>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</si>
  <si>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</si>
  <si>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</si>
  <si>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</si>
  <si>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</si>
  <si>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</si>
  <si>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</si>
  <si>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</si>
  <si>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</si>
  <si>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</si>
  <si>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</si>
  <si>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</si>
  <si>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</si>
  <si>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</si>
  <si>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</si>
  <si>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</si>
  <si>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</si>
  <si>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</si>
  <si>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</si>
  <si>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</si>
  <si>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</si>
  <si>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</si>
  <si>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</si>
  <si>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</si>
  <si>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</si>
  <si>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</si>
  <si>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</si>
  <si>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</si>
  <si>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</si>
  <si>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</si>
  <si>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</si>
  <si>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</si>
  <si>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</si>
  <si>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</si>
  <si>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</si>
  <si>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</si>
  <si>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</si>
  <si>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</si>
  <si>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</si>
  <si>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</si>
  <si>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</si>
  <si>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</si>
  <si>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</si>
  <si>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</si>
  <si>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</si>
  <si>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</si>
  <si>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</si>
  <si>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</si>
  <si>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</si>
  <si>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</si>
  <si>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</si>
  <si>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</si>
  <si>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</si>
  <si>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</si>
  <si>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</si>
  <si>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</si>
  <si>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</si>
  <si>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</si>
  <si>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</si>
  <si>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</si>
  <si>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</si>
  <si>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</si>
  <si>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</si>
  <si>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</si>
  <si>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</si>
  <si>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</si>
  <si>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</si>
  <si>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</si>
  <si>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</si>
  <si>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</si>
  <si>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</si>
  <si>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</si>
  <si>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</si>
  <si>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</si>
  <si>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</si>
  <si>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</si>
  <si>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</si>
  <si>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</si>
  <si>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</si>
  <si>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</si>
  <si>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</si>
  <si>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</si>
  <si>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</si>
  <si>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</si>
  <si>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</si>
  <si>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</si>
  <si>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</si>
  <si>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</si>
  <si>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</si>
  <si>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</si>
  <si>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</si>
  <si>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</si>
  <si>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</si>
  <si>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</si>
  <si>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</si>
  <si>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</si>
  <si>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</si>
  <si>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</si>
  <si>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</si>
  <si>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</si>
  <si>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</si>
  <si>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</si>
  <si>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</si>
  <si>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</si>
  <si>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</si>
  <si>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</si>
  <si>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</si>
  <si>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</si>
  <si>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</si>
  <si>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</si>
  <si>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</si>
  <si>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</si>
  <si>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</si>
  <si>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</si>
  <si>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</si>
  <si>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</si>
  <si>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</si>
  <si>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</si>
  <si>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</si>
  <si>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</si>
  <si>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</si>
  <si>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</si>
  <si>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</si>
  <si>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</si>
  <si>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</si>
  <si>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</si>
  <si>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</si>
  <si>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</si>
  <si>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</si>
  <si>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</si>
  <si>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</si>
  <si>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</si>
  <si>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</si>
  <si>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</si>
  <si>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</si>
  <si>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</si>
  <si>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</si>
  <si>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</si>
  <si>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</si>
  <si>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</si>
  <si>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</si>
  <si>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</si>
  <si>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</si>
  <si>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</si>
  <si>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</si>
  <si>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</si>
  <si>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</si>
  <si>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</si>
  <si>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</si>
  <si>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</si>
  <si>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</si>
  <si>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</si>
  <si>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</si>
  <si>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</si>
  <si>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</si>
  <si>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</si>
  <si>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</si>
  <si>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</si>
  <si>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</si>
  <si>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</si>
  <si>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</si>
  <si>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</si>
  <si>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</si>
  <si>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</si>
  <si>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</si>
  <si>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</si>
  <si>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</si>
  <si>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</si>
  <si>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</si>
  <si>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</si>
  <si>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</si>
  <si>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</si>
  <si>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</si>
  <si>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</si>
  <si>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</si>
  <si>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</si>
  <si>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</si>
  <si>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</si>
  <si>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</si>
  <si>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</si>
  <si>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</si>
  <si>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</si>
  <si>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</si>
  <si>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</si>
  <si>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</si>
  <si>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</si>
  <si>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</si>
  <si>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</si>
  <si>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</si>
  <si>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</si>
  <si>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</si>
  <si>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</si>
  <si>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</si>
  <si>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</si>
  <si>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</si>
  <si>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</si>
  <si>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</si>
  <si>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</si>
  <si>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</si>
  <si>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</si>
  <si>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</si>
  <si>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</si>
  <si>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</si>
  <si>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</si>
  <si>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</si>
  <si>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</si>
  <si>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</si>
  <si>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</si>
  <si>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</si>
  <si>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</si>
  <si>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</si>
  <si>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</si>
  <si>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</si>
  <si>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</si>
  <si>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</si>
  <si>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</si>
  <si>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</si>
  <si>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</si>
  <si>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</si>
  <si>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</si>
  <si>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</si>
  <si>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</si>
  <si>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</si>
  <si>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</si>
  <si>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</si>
  <si>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</si>
  <si>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</si>
  <si>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</si>
  <si>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</si>
  <si>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</si>
  <si>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</si>
  <si>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</si>
  <si>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</si>
  <si>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</si>
  <si>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</si>
  <si>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</si>
  <si>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</si>
  <si>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</si>
  <si>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</si>
  <si>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</si>
  <si>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</si>
  <si>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</si>
  <si>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</si>
  <si>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</si>
  <si>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</si>
  <si>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</si>
  <si>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</si>
  <si>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</si>
  <si>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</si>
  <si>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</si>
  <si>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</si>
  <si>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</si>
  <si>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</si>
  <si>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</si>
  <si>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</si>
  <si>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</si>
  <si>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</si>
  <si>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</si>
  <si>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</si>
  <si>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</si>
  <si>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</si>
  <si>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</si>
  <si>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</si>
  <si>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</si>
  <si>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</si>
  <si>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</si>
  <si>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</si>
  <si>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</si>
  <si>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</si>
  <si>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</si>
  <si>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</si>
  <si>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</si>
  <si>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</si>
  <si>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</si>
  <si>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</si>
  <si>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</si>
  <si>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</si>
  <si>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</si>
  <si>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</si>
  <si>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</si>
  <si>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</si>
  <si>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</si>
  <si>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</si>
  <si>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</si>
  <si>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</si>
  <si>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</si>
  <si>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</si>
  <si>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</si>
  <si>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</si>
  <si>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</si>
  <si>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</si>
  <si>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</si>
  <si>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</si>
  <si>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</si>
  <si>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</si>
  <si>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</si>
  <si>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</si>
  <si>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</si>
  <si>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</si>
  <si>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</si>
  <si>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</si>
  <si>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</si>
  <si>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</si>
  <si>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</si>
  <si>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</si>
  <si>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</si>
  <si>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</si>
  <si>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</si>
  <si>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</si>
  <si>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</si>
  <si>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</si>
  <si>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</si>
  <si>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</si>
  <si>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</si>
  <si>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</si>
  <si>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</si>
  <si>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</si>
  <si>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</si>
  <si>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</si>
  <si>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</si>
  <si>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</si>
  <si>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</si>
  <si>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</si>
  <si>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</si>
  <si>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</si>
  <si>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</si>
  <si>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</si>
  <si>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</si>
  <si>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</si>
  <si>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</si>
  <si>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</si>
  <si>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</si>
  <si>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</si>
  <si>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</si>
  <si>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</si>
  <si>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</si>
  <si>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</si>
  <si>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</si>
  <si>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</si>
  <si>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</si>
  <si>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</si>
  <si>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</si>
  <si>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</si>
  <si>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</si>
  <si>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</si>
  <si>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</si>
  <si>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</si>
  <si>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</si>
  <si>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</si>
  <si>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</si>
  <si>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</si>
  <si>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</si>
  <si>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</si>
  <si>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</si>
  <si>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</si>
  <si>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</si>
  <si>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</si>
  <si>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</si>
  <si>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</si>
  <si>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</si>
  <si>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</si>
  <si>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</si>
  <si>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</si>
  <si>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</si>
  <si>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</si>
  <si>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</si>
  <si>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</si>
  <si>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</si>
  <si>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</si>
  <si>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</si>
  <si>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</si>
  <si>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</si>
  <si>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</si>
  <si>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</si>
  <si>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</si>
  <si>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</si>
  <si>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</si>
  <si>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</si>
  <si>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</si>
  <si>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</si>
  <si>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</si>
  <si>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</si>
  <si>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</si>
  <si>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</si>
  <si>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</si>
  <si>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</si>
  <si>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</si>
  <si>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</si>
  <si>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</si>
  <si>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</si>
  <si>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</si>
  <si>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</si>
  <si>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</si>
  <si>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</si>
  <si>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</si>
  <si>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</si>
  <si>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</si>
  <si>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</si>
  <si>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</si>
  <si>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</si>
  <si>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</si>
  <si>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</si>
  <si>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</si>
  <si>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</si>
  <si>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</si>
  <si>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</si>
  <si>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</si>
  <si>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</si>
  <si>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</si>
  <si>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</si>
  <si>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</si>
  <si>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</si>
  <si>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</si>
  <si>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</si>
  <si>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</si>
  <si>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</si>
  <si>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</si>
  <si>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</si>
  <si>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</si>
  <si>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</si>
  <si>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</si>
  <si>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</si>
  <si>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</si>
  <si>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</si>
  <si>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</si>
  <si>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</si>
  <si>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</si>
  <si>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</si>
  <si>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</si>
  <si>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</si>
  <si>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</si>
  <si>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</si>
  <si>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</si>
  <si>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</si>
  <si>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</si>
  <si>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</si>
  <si>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</si>
  <si>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</si>
  <si>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</si>
  <si>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</si>
  <si>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</si>
  <si>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</si>
  <si>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</si>
  <si>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</si>
  <si>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</si>
  <si>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</si>
  <si>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</si>
  <si>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</si>
  <si>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</si>
  <si>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</si>
  <si>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</si>
  <si>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</si>
  <si>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</si>
  <si>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</si>
  <si>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</si>
  <si>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</si>
  <si>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</si>
  <si>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</si>
  <si>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</si>
  <si>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</si>
  <si>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</si>
  <si>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</si>
  <si>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</si>
  <si>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</si>
  <si>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</si>
  <si>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</si>
  <si>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</si>
  <si>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</si>
  <si>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</si>
  <si>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</si>
  <si>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</si>
  <si>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</si>
  <si>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</si>
  <si>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</si>
  <si>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</si>
  <si>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</si>
  <si>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</si>
  <si>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</si>
  <si>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</si>
  <si>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</si>
  <si>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</si>
  <si>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</si>
  <si>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</si>
  <si>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</si>
  <si>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</si>
  <si>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</si>
  <si>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</si>
  <si>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</si>
  <si>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</si>
  <si>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</si>
  <si>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</si>
  <si>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</si>
  <si>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</si>
  <si>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</si>
  <si>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</si>
  <si>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</si>
  <si>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</si>
  <si>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</si>
  <si>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</si>
  <si>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</si>
  <si>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</si>
  <si>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</si>
  <si>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</si>
  <si>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</si>
  <si>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</si>
  <si>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</si>
  <si>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</si>
  <si>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</si>
  <si>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</si>
  <si>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</si>
  <si>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</si>
  <si>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</si>
  <si>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</si>
  <si>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</si>
  <si>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</si>
  <si>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</si>
  <si>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</si>
  <si>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</si>
  <si>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</si>
  <si>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</si>
  <si>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</si>
  <si>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</si>
  <si>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</si>
  <si>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</si>
  <si>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</si>
  <si>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</si>
  <si>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</si>
  <si>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</si>
  <si>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</si>
  <si>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</si>
  <si>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</si>
  <si>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</si>
  <si>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</si>
  <si>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</si>
  <si>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</si>
  <si>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</si>
  <si>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</si>
  <si>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</si>
  <si>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</si>
  <si>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</si>
  <si>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</si>
  <si>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</si>
  <si>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</si>
  <si>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</si>
  <si>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</si>
  <si>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</si>
  <si>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</si>
  <si>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</si>
  <si>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</si>
  <si>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</si>
  <si>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</si>
  <si>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</si>
  <si>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</si>
  <si>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</si>
  <si>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</si>
  <si>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</si>
  <si>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</si>
  <si>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</si>
  <si>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</si>
  <si>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</si>
  <si>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</si>
  <si>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</si>
  <si>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</si>
  <si>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</si>
  <si>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</si>
  <si>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</si>
  <si>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</si>
  <si>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</si>
  <si>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</si>
  <si>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</si>
  <si>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</si>
  <si>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</si>
  <si>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</si>
  <si>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</si>
  <si>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</si>
  <si>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</si>
  <si>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</si>
  <si>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</si>
  <si>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</si>
  <si>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</si>
  <si>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</si>
  <si>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</si>
  <si>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</si>
  <si>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</si>
  <si>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</si>
  <si>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</si>
  <si>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</si>
  <si>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</si>
  <si>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</si>
  <si>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</si>
  <si>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</si>
  <si>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</si>
  <si>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</si>
  <si>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</si>
  <si>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</si>
  <si>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</si>
  <si>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</si>
  <si>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</si>
  <si>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</si>
  <si>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</si>
  <si>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</si>
  <si>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</si>
  <si>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</si>
  <si>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</si>
  <si>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</si>
  <si>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</si>
  <si>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</si>
  <si>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</si>
  <si>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</si>
  <si>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</si>
  <si>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</si>
  <si>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</si>
  <si>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</si>
  <si>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</si>
  <si>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</si>
  <si>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</si>
  <si>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</si>
  <si>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</si>
  <si>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</si>
  <si>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</si>
  <si>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</si>
  <si>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</si>
  <si>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</si>
  <si>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</si>
  <si>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</si>
  <si>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</si>
  <si>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</si>
  <si>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</si>
  <si>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</si>
  <si>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</si>
  <si>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</si>
  <si>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</si>
  <si>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</si>
  <si>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</si>
  <si>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</si>
  <si>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</si>
  <si>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</si>
  <si>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</si>
  <si>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</si>
  <si>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</si>
  <si>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</si>
  <si>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</si>
  <si>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</si>
  <si>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</si>
  <si>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</si>
  <si>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</si>
  <si>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</si>
  <si>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</si>
  <si>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</si>
  <si>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</si>
  <si>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</si>
  <si>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</si>
  <si>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</si>
  <si>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</si>
  <si>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</si>
  <si>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</si>
  <si>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</si>
  <si>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</si>
  <si>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</si>
  <si>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</si>
  <si>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</si>
  <si>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</si>
  <si>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</si>
  <si>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</si>
  <si>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</si>
  <si>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</si>
  <si>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</si>
  <si>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</si>
  <si>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</si>
  <si>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</si>
  <si>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</si>
  <si>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</si>
  <si>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</si>
  <si>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</si>
  <si>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</si>
  <si>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</si>
  <si>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</si>
  <si>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</si>
  <si>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</si>
  <si>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</si>
  <si>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</si>
  <si>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</si>
  <si>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</si>
  <si>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</si>
  <si>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</si>
  <si>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</si>
  <si>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</si>
  <si>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</si>
  <si>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</si>
  <si>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</si>
  <si>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</si>
  <si>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</si>
  <si>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</si>
  <si>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</si>
  <si>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</si>
  <si>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</si>
  <si>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</si>
  <si>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</si>
  <si>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</si>
  <si>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</si>
  <si>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</si>
  <si>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</si>
  <si>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</si>
  <si>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</si>
  <si>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</si>
  <si>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</si>
  <si>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</si>
  <si>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</si>
  <si>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</si>
  <si>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</si>
  <si>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</si>
  <si>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</si>
  <si>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</si>
  <si>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</si>
  <si>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</si>
  <si>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</si>
  <si>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</si>
  <si>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</si>
  <si>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</si>
  <si>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</si>
  <si>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</si>
  <si>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</si>
  <si>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</si>
  <si>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</si>
  <si>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</si>
  <si>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</si>
  <si>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</si>
  <si>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</si>
  <si>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</si>
  <si>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</si>
  <si>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</si>
  <si>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</si>
  <si>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</si>
  <si>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</si>
  <si>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</si>
  <si>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</si>
  <si>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</si>
  <si>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</si>
  <si>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</si>
  <si>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</si>
  <si>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</si>
  <si>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</si>
  <si>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</si>
  <si>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</si>
  <si>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</si>
  <si>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</si>
  <si>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</si>
  <si>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</si>
  <si>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</si>
  <si>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</si>
  <si>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</si>
  <si>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</si>
  <si>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</si>
  <si>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</si>
  <si>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</si>
  <si>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</si>
  <si>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</si>
  <si>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</si>
  <si>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</si>
  <si>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</si>
  <si>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</si>
  <si>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</si>
  <si>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</si>
  <si>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</si>
  <si>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</si>
  <si>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</si>
  <si>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</si>
  <si>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</si>
  <si>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</si>
  <si>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</si>
  <si>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</si>
  <si>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</si>
  <si>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</si>
  <si>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</si>
  <si>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</si>
  <si>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</si>
  <si>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</si>
  <si>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</si>
  <si>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</si>
  <si>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</si>
  <si>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</si>
  <si>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</si>
  <si>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</si>
  <si>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</si>
  <si>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</si>
  <si>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</si>
  <si>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</si>
  <si>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</si>
  <si>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</si>
  <si>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</si>
  <si>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</si>
  <si>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</si>
  <si>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</si>
  <si>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</si>
  <si>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</si>
  <si>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</si>
  <si>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</si>
  <si>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</si>
  <si>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</si>
  <si>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</si>
  <si>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</si>
  <si>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</si>
  <si>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</si>
  <si>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</si>
  <si>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</si>
  <si>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</si>
  <si>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</si>
  <si>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</si>
  <si>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</si>
  <si>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</si>
  <si>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</si>
  <si>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</si>
  <si>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</si>
  <si>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</si>
  <si>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</si>
  <si>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</si>
  <si>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</si>
  <si>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</si>
  <si>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</si>
  <si>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</si>
  <si>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</si>
  <si>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</si>
  <si>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</si>
  <si>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</si>
  <si>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</si>
  <si>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</si>
  <si>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</si>
  <si>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</si>
  <si>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</si>
  <si>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</si>
  <si>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</si>
  <si>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</si>
  <si>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</si>
  <si>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</si>
  <si>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</si>
  <si>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</si>
  <si>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</si>
  <si>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</si>
  <si>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</si>
  <si>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</si>
  <si>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</si>
  <si>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</si>
  <si>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</si>
  <si>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</si>
  <si>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</si>
  <si>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</si>
  <si>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</si>
  <si>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</si>
  <si>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</si>
  <si>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</si>
  <si>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</si>
  <si>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</si>
  <si>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</si>
  <si>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</si>
  <si>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</si>
  <si>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</si>
  <si>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</si>
  <si>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</si>
  <si>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</si>
  <si>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</si>
  <si>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</si>
  <si>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</si>
  <si>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</si>
  <si>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</si>
  <si>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</si>
  <si>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</si>
  <si>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</si>
  <si>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</si>
  <si>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</si>
  <si>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</si>
  <si>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</si>
  <si>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</si>
  <si>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</si>
  <si>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</si>
  <si>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</si>
  <si>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</si>
  <si>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</si>
  <si>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</si>
  <si>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</si>
  <si>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</si>
  <si>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</si>
  <si>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</si>
  <si>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</si>
  <si>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</si>
  <si>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</si>
  <si>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</si>
  <si>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</si>
  <si>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</si>
  <si>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</si>
  <si>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</si>
  <si>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</si>
  <si>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</si>
  <si>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</si>
  <si>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</si>
  <si>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</si>
  <si>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</si>
  <si>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</si>
  <si>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</si>
  <si>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</si>
  <si>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</si>
  <si>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</si>
  <si>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</si>
  <si>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</si>
  <si>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</si>
  <si>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</si>
  <si>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</si>
  <si>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</si>
  <si>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</si>
  <si>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</si>
  <si>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</si>
  <si>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</si>
  <si>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</si>
  <si>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</si>
  <si>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</si>
  <si>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</si>
  <si>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</si>
  <si>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</si>
  <si>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</si>
  <si>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</si>
  <si>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</si>
  <si>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</si>
  <si>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</si>
  <si>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</si>
  <si>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</si>
  <si>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</si>
  <si>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</si>
  <si>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</si>
  <si>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</si>
  <si>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</si>
  <si>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</si>
  <si>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</si>
  <si>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</si>
  <si>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</si>
  <si>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</si>
  <si>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</si>
  <si>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</si>
  <si>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</si>
  <si>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</si>
  <si>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</si>
  <si>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</si>
  <si>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</si>
  <si>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</si>
  <si>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</si>
  <si>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</si>
  <si>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</si>
  <si>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</si>
  <si>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</si>
  <si>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</si>
  <si>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</si>
  <si>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</si>
  <si>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</si>
  <si>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</si>
  <si>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</si>
  <si>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</si>
  <si>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</si>
  <si>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</si>
  <si>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</si>
  <si>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</si>
  <si>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</si>
  <si>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</si>
  <si>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</si>
  <si>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</si>
  <si>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</si>
  <si>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</si>
  <si>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</si>
  <si>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</si>
  <si>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</si>
  <si>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</si>
  <si>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</si>
  <si>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</si>
  <si>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</si>
  <si>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</si>
  <si>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</si>
  <si>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</si>
  <si>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</si>
  <si>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</si>
  <si>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</si>
  <si>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</si>
  <si>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</si>
  <si>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</si>
  <si>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</si>
  <si>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</si>
  <si>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</si>
  <si>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</si>
  <si>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</si>
  <si>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</si>
  <si>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</si>
  <si>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</si>
  <si>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</si>
  <si>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</si>
  <si>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</si>
  <si>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</si>
  <si>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</si>
  <si>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</si>
  <si>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</si>
  <si>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</si>
  <si>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</si>
  <si>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</si>
  <si>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</si>
  <si>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</si>
  <si>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</si>
  <si>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</si>
  <si>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</si>
  <si>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</si>
  <si>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</si>
  <si>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</si>
  <si>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</si>
  <si>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</si>
  <si>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</si>
  <si>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</si>
  <si>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</si>
  <si>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</si>
  <si>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</si>
  <si>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</si>
  <si>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</si>
  <si>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</si>
  <si>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</si>
  <si>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</si>
  <si>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</si>
  <si>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</si>
  <si>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</si>
  <si>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</si>
  <si>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</si>
  <si>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</si>
  <si>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</si>
  <si>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</si>
  <si>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</si>
  <si>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</si>
  <si>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</si>
  <si>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</si>
  <si>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</si>
  <si>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</si>
  <si>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</si>
  <si>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</si>
  <si>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</si>
  <si>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</si>
  <si>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</si>
  <si>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</si>
  <si>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</si>
  <si>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</si>
  <si>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</si>
  <si>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</si>
  <si>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</si>
  <si>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</si>
  <si>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</si>
  <si>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</si>
  <si>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</si>
  <si>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</si>
  <si>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</si>
  <si>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</si>
  <si>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</si>
  <si>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</si>
  <si>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</si>
  <si>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</si>
  <si>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</si>
  <si>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</si>
  <si>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</si>
  <si>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</si>
  <si>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</si>
  <si>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</si>
  <si>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</si>
  <si>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</si>
  <si>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</si>
  <si>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</si>
  <si>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</si>
  <si>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</si>
  <si>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</si>
  <si>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</si>
  <si>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</si>
  <si>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</si>
  <si>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</si>
  <si>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</si>
  <si>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</si>
  <si>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</si>
  <si>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</si>
  <si>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</si>
  <si>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</si>
  <si>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</si>
  <si>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</si>
  <si>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</si>
  <si>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</si>
  <si>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</si>
  <si>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</si>
  <si>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</si>
  <si>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</si>
  <si>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</si>
  <si>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</si>
  <si>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</si>
  <si>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</si>
  <si>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</si>
  <si>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</si>
  <si>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</si>
  <si>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</si>
  <si>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</si>
  <si>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</si>
  <si>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</si>
  <si>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</si>
  <si>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</si>
  <si>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</si>
  <si>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</si>
  <si>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</si>
  <si>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</si>
  <si>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</si>
  <si>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</si>
  <si>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</si>
  <si>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</si>
  <si>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</si>
  <si>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</si>
  <si>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</si>
  <si>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</si>
  <si>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</si>
  <si>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</si>
  <si>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</si>
  <si>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</si>
  <si>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</si>
  <si>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</si>
  <si>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</si>
  <si>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</si>
  <si>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</si>
  <si>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</si>
  <si>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</si>
  <si>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</si>
  <si>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</si>
  <si>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</si>
  <si>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</si>
  <si>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</si>
  <si>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</si>
  <si>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</si>
  <si>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</si>
  <si>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</si>
  <si>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</si>
  <si>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</si>
  <si>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</si>
  <si>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</si>
  <si>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</si>
  <si>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</si>
  <si>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</si>
  <si>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</si>
  <si>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</si>
  <si>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</si>
  <si>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</si>
  <si>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</si>
  <si>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</si>
  <si>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</si>
  <si>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</si>
  <si>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</si>
  <si>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</si>
  <si>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</si>
  <si>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</si>
  <si>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</si>
  <si>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</si>
  <si>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</si>
  <si>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</si>
  <si>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</si>
  <si>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</si>
  <si>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</si>
  <si>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</si>
  <si>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</si>
  <si>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</si>
  <si>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</si>
  <si>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</si>
  <si>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</si>
  <si>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</si>
  <si>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</si>
  <si>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</si>
  <si>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</si>
  <si>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</si>
  <si>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</si>
  <si>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</si>
  <si>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</si>
  <si>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</si>
  <si>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</si>
  <si>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</si>
  <si>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</si>
  <si>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</si>
  <si>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</si>
  <si>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</si>
  <si>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</si>
  <si>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</si>
  <si>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</si>
  <si>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</si>
  <si>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</si>
  <si>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</si>
  <si>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</si>
  <si>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</si>
  <si>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</si>
  <si>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</si>
  <si>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</si>
  <si>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</si>
  <si>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</si>
  <si>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</si>
  <si>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</si>
  <si>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</si>
  <si>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</si>
  <si>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</si>
  <si>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</si>
  <si>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</si>
  <si>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</si>
  <si>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</si>
  <si>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</si>
  <si>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</si>
  <si>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</si>
  <si>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</si>
  <si>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</si>
  <si>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</si>
  <si>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</si>
  <si>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</si>
  <si>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</si>
  <si>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</si>
  <si>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</si>
  <si>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</si>
  <si>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</si>
  <si>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</si>
  <si>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</si>
  <si>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</si>
  <si>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</si>
  <si>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</si>
  <si>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</si>
  <si>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</si>
  <si>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</si>
  <si>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</si>
  <si>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</si>
  <si>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</si>
  <si>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</si>
  <si>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</si>
  <si>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</si>
  <si>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</si>
  <si>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</si>
  <si>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</si>
  <si>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</si>
  <si>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</si>
  <si>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</si>
  <si>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</si>
  <si>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</si>
  <si>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</si>
  <si>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</si>
  <si>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</si>
  <si>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</si>
  <si>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</si>
  <si>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</si>
  <si>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</si>
  <si>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</si>
  <si>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</si>
  <si>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</si>
  <si>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</si>
  <si>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</si>
  <si>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</si>
  <si>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</si>
  <si>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</si>
  <si>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</si>
  <si>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</si>
  <si>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</si>
  <si>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</si>
  <si>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</si>
  <si>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</si>
  <si>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</si>
  <si>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</si>
  <si>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</si>
  <si>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</si>
  <si>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</si>
  <si>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</si>
  <si>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</si>
  <si>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</si>
  <si>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</si>
  <si>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</si>
  <si>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</si>
  <si>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</si>
  <si>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</si>
  <si>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</si>
  <si>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</si>
  <si>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</si>
  <si>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</si>
  <si>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</si>
  <si>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</si>
  <si>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</si>
  <si>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</si>
  <si>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</si>
  <si>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</si>
  <si>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</si>
  <si>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</si>
  <si>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</si>
  <si>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</si>
  <si>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</si>
  <si>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</si>
  <si>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</si>
  <si>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</si>
  <si>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</si>
  <si>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</si>
  <si>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</si>
  <si>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</si>
  <si>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</si>
  <si>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</si>
  <si>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</si>
  <si>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</si>
  <si>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</si>
  <si>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</si>
  <si>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</si>
  <si>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</si>
  <si>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</si>
  <si>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</si>
  <si>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</si>
  <si>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</si>
  <si>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</si>
  <si>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</si>
  <si>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</si>
  <si>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</si>
  <si>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</si>
  <si>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</si>
  <si>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</si>
  <si>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</si>
  <si>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</si>
  <si>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</si>
  <si>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</si>
  <si>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</si>
  <si>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</si>
  <si>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</si>
  <si>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</si>
  <si>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</si>
  <si>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</si>
  <si>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</si>
  <si>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</si>
  <si>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</si>
  <si>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</si>
  <si>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</si>
  <si>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</si>
  <si>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</si>
  <si>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</si>
  <si>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</si>
  <si>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</si>
  <si>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</si>
  <si>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</si>
  <si>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</si>
  <si>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</si>
  <si>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</si>
  <si>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</si>
  <si>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</si>
  <si>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</si>
  <si>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</si>
  <si>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</si>
  <si>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</si>
  <si>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</si>
  <si>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</si>
  <si>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</si>
  <si>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</si>
  <si>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</si>
  <si>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</si>
  <si>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</si>
  <si>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</si>
  <si>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</si>
  <si>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</si>
  <si>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</si>
  <si>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</si>
  <si>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</si>
  <si>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</si>
  <si>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</si>
  <si>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</si>
  <si>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</si>
  <si>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</si>
  <si>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</si>
  <si>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</si>
  <si>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</si>
  <si>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</si>
  <si>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</si>
  <si>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</si>
  <si>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</si>
  <si>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</si>
  <si>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</si>
  <si>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</si>
  <si>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</si>
  <si>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</si>
  <si>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</si>
  <si>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</si>
  <si>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</si>
  <si>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</si>
  <si>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</si>
  <si>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</si>
  <si>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</si>
  <si>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</si>
  <si>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</si>
  <si>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</si>
  <si>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</si>
  <si>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</si>
  <si>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</si>
  <si>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</si>
  <si>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</si>
  <si>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</si>
  <si>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</si>
  <si>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</si>
  <si>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</si>
  <si>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</si>
  <si>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</si>
  <si>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</si>
  <si>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</si>
  <si>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</si>
  <si>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</si>
  <si>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</si>
  <si>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</si>
  <si>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</si>
  <si>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</si>
  <si>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</si>
  <si>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</si>
  <si>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</si>
  <si>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</si>
  <si>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</si>
  <si>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</si>
  <si>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</si>
  <si>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</si>
  <si>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</si>
  <si>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</si>
  <si>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</si>
  <si>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</si>
  <si>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</si>
  <si>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</si>
  <si>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</si>
  <si>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</si>
  <si>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</si>
  <si>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</si>
  <si>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</si>
  <si>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</si>
  <si>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</si>
  <si>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</si>
  <si>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</si>
  <si>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</si>
  <si>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</si>
  <si>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</si>
  <si>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</si>
  <si>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</si>
  <si>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</si>
  <si>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</si>
  <si>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</si>
  <si>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</si>
  <si>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</si>
  <si>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</si>
  <si>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</si>
  <si>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</si>
  <si>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</si>
  <si>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</si>
  <si>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</si>
  <si>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</si>
  <si>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</si>
  <si>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</si>
  <si>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</si>
  <si>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</si>
  <si>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</si>
  <si>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</si>
  <si>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</si>
  <si>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</si>
  <si>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</si>
  <si>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</si>
  <si>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</si>
  <si>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</si>
  <si>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</si>
  <si>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</si>
  <si>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</si>
  <si>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</si>
  <si>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</si>
  <si>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</si>
  <si>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</si>
  <si>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</si>
  <si>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</si>
  <si>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</si>
  <si>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</si>
  <si>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</si>
  <si>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</si>
  <si>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</si>
  <si>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</si>
  <si>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</si>
  <si>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</si>
  <si>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</si>
  <si>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</si>
  <si>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</si>
  <si>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</si>
  <si>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</si>
  <si>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</si>
  <si>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</si>
  <si>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</si>
  <si>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</si>
  <si>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</si>
  <si>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</si>
  <si>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</si>
  <si>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</si>
  <si>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</si>
  <si>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</si>
  <si>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</si>
  <si>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</si>
  <si>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</si>
  <si>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</si>
  <si>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</si>
  <si>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</si>
  <si>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</si>
  <si>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</si>
  <si>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</si>
  <si>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</si>
  <si>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</si>
  <si>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</si>
  <si>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</si>
  <si>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</si>
  <si>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</si>
  <si>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</si>
  <si>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</si>
  <si>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</si>
  <si>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</si>
  <si>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</si>
  <si>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</si>
  <si>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</si>
  <si>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</si>
  <si>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</si>
  <si>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</si>
  <si>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</si>
  <si>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</si>
  <si>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</si>
  <si>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</si>
  <si>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</si>
  <si>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</si>
  <si>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</si>
  <si>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</si>
  <si>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</si>
  <si>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</si>
  <si>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</si>
  <si>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</si>
  <si>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</si>
  <si>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</si>
  <si>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</si>
  <si>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</si>
  <si>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</si>
  <si>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</si>
  <si>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</si>
  <si>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</si>
  <si>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</si>
  <si>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</si>
  <si>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</si>
  <si>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</si>
  <si>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</si>
  <si>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</si>
  <si>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</si>
  <si>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</si>
  <si>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</si>
  <si>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</si>
  <si>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</si>
  <si>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</si>
  <si>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</si>
  <si>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</si>
  <si>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</si>
  <si>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</si>
  <si>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</si>
  <si>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</si>
  <si>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</si>
  <si>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</si>
  <si>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</si>
  <si>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</si>
  <si>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</si>
  <si>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</si>
  <si>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</si>
  <si>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</si>
  <si>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</si>
  <si>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</si>
  <si>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</si>
  <si>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</si>
  <si>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</si>
  <si>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</si>
  <si>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</si>
  <si>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</si>
  <si>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</si>
  <si>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</si>
  <si>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</si>
  <si>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</si>
  <si>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</si>
  <si>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</si>
  <si>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</si>
  <si>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</si>
  <si>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</si>
  <si>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</si>
  <si>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</si>
  <si>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</si>
  <si>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</si>
  <si>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</si>
  <si>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</si>
  <si>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</si>
  <si>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</si>
  <si>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</si>
  <si>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</si>
  <si>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</si>
  <si>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</si>
  <si>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</si>
  <si>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</si>
  <si>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</si>
  <si>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</si>
  <si>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</si>
  <si>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</si>
  <si>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</si>
  <si>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</si>
  <si>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</si>
  <si>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</si>
  <si>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</si>
  <si>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</si>
  <si>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</si>
  <si>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</si>
  <si>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</si>
  <si>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</si>
  <si>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</si>
  <si>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</si>
  <si>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</si>
  <si>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</si>
  <si>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</si>
  <si>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</si>
  <si>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</si>
  <si>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</si>
  <si>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</si>
  <si>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</si>
  <si>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</si>
  <si>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</si>
  <si>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</si>
  <si>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</si>
  <si>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</si>
  <si>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</si>
  <si>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</si>
  <si>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</si>
  <si>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</si>
  <si>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</si>
  <si>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</si>
  <si>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</si>
  <si>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</si>
  <si>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</si>
  <si>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</si>
  <si>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</si>
  <si>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</si>
  <si>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</si>
  <si>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</si>
  <si>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</si>
  <si>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</si>
  <si>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</si>
  <si>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</si>
  <si>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</si>
  <si>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</si>
  <si>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</si>
  <si>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</si>
  <si>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</si>
  <si>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</si>
  <si>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</si>
  <si>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</si>
  <si>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</si>
  <si>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</si>
  <si>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</si>
  <si>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</si>
  <si>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</si>
  <si>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</si>
  <si>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</si>
  <si>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</si>
  <si>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</si>
  <si>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</si>
  <si>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</si>
  <si>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</si>
  <si>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</si>
  <si>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</si>
  <si>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</si>
  <si>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</si>
  <si>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</si>
  <si>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</si>
  <si>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</si>
  <si>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</si>
  <si>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</si>
  <si>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</si>
  <si>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</si>
  <si>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</si>
  <si>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</si>
  <si>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</si>
  <si>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</si>
  <si>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</si>
  <si>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</si>
  <si>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</si>
  <si>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</si>
  <si>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</si>
  <si>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</si>
  <si>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</si>
  <si>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</si>
  <si>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</si>
  <si>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</si>
  <si>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</si>
  <si>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</si>
  <si>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</si>
  <si>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</si>
  <si>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</si>
  <si>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</si>
  <si>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</si>
  <si>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</si>
  <si>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</si>
  <si>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</si>
  <si>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</si>
  <si>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</si>
  <si>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</si>
  <si>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</si>
  <si>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</si>
  <si>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</si>
  <si>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</si>
  <si>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</si>
  <si>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</si>
  <si>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</si>
  <si>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</si>
  <si>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</si>
  <si>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</si>
  <si>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</si>
  <si>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</si>
  <si>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</si>
  <si>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</si>
  <si>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</si>
  <si>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</si>
  <si>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</si>
  <si>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</si>
  <si>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</si>
  <si>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</si>
  <si>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</si>
  <si>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</si>
  <si>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</si>
  <si>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</si>
  <si>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</si>
  <si>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</si>
  <si>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</si>
  <si>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</si>
  <si>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</si>
  <si>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</si>
  <si>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</si>
  <si>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</si>
  <si>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</si>
  <si>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</si>
  <si>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</si>
  <si>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</si>
  <si>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</si>
  <si>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</si>
  <si>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</si>
  <si>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</si>
  <si>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</si>
  <si>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</si>
  <si>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</si>
  <si>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</si>
  <si>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</si>
  <si>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</si>
  <si>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</si>
  <si>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</si>
  <si>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</si>
  <si>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</si>
  <si>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</si>
  <si>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</si>
  <si>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</si>
  <si>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</si>
  <si>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</si>
  <si>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</si>
  <si>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</si>
  <si>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</si>
  <si>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</si>
  <si>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</si>
  <si>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</si>
  <si>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</si>
  <si>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</si>
  <si>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</si>
  <si>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</si>
  <si>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</si>
  <si>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</si>
  <si>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</si>
  <si>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</si>
  <si>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</si>
  <si>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</si>
  <si>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</si>
  <si>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</si>
  <si>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</si>
  <si>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</si>
  <si>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</si>
  <si>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</si>
  <si>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</si>
  <si>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</si>
  <si>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</si>
  <si>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</si>
  <si>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</si>
  <si>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</si>
  <si>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</si>
  <si>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</si>
  <si>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</si>
  <si>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</si>
  <si>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</si>
  <si>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</si>
  <si>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</si>
  <si>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</si>
  <si>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</si>
  <si>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</si>
  <si>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</si>
  <si>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</si>
  <si>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</si>
  <si>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</si>
  <si>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</si>
  <si>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</si>
  <si>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</si>
  <si>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</si>
  <si>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</si>
  <si>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</si>
  <si>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</si>
  <si>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</si>
  <si>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</si>
  <si>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</si>
  <si>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</si>
  <si>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</si>
  <si>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</si>
  <si>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</si>
  <si>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</si>
  <si>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</si>
  <si>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</si>
  <si>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</si>
  <si>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</si>
  <si>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</si>
  <si>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</si>
  <si>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</si>
  <si>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</si>
  <si>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</si>
  <si>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</si>
  <si>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</si>
  <si>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</si>
  <si>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</si>
  <si>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</si>
  <si>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</si>
  <si>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</si>
  <si>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</si>
  <si>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</si>
  <si>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</si>
  <si>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</si>
  <si>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</si>
  <si>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</si>
  <si>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</si>
  <si>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</si>
  <si>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</si>
  <si>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</si>
  <si>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</si>
  <si>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</si>
  <si>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</si>
  <si>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</si>
  <si>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</si>
  <si>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</si>
  <si>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</si>
  <si>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</si>
  <si>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</si>
  <si>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</si>
  <si>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</si>
  <si>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</si>
  <si>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</si>
  <si>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</si>
  <si>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</si>
  <si>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</si>
  <si>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</si>
  <si>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</si>
  <si>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</si>
  <si>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</si>
  <si>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</si>
  <si>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</si>
  <si>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</si>
  <si>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</si>
  <si>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</si>
  <si>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</si>
  <si>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</si>
  <si>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</si>
  <si>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</si>
  <si>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</si>
  <si>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</si>
  <si>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</si>
  <si>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</si>
  <si>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</si>
  <si>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</si>
  <si>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</si>
  <si>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</si>
  <si>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</si>
  <si>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</si>
  <si>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</si>
  <si>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</si>
  <si>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</si>
  <si>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</si>
  <si>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</si>
  <si>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</si>
  <si>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</si>
  <si>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</si>
  <si>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</si>
  <si>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</si>
  <si>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</si>
  <si>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</si>
  <si>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</si>
  <si>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</si>
  <si>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</si>
  <si>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</si>
  <si>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</si>
  <si>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</si>
  <si>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</si>
  <si>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</si>
  <si>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</si>
  <si>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</si>
  <si>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</si>
  <si>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</si>
  <si>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</si>
  <si>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</si>
  <si>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</si>
  <si>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</si>
  <si>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</si>
  <si>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</si>
  <si>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</si>
  <si>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</si>
  <si>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</si>
  <si>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</si>
  <si>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</si>
  <si>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</si>
  <si>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</si>
  <si>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</si>
  <si>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</si>
  <si>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</si>
  <si>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</si>
  <si>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</si>
  <si>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</si>
  <si>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</si>
  <si>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</si>
  <si>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</si>
  <si>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</si>
  <si>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</si>
  <si>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</si>
  <si>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</si>
  <si>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</si>
  <si>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</si>
  <si>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</si>
  <si>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</si>
  <si>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</si>
  <si>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</si>
  <si>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</si>
  <si>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</si>
  <si>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</si>
  <si>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</si>
  <si>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</si>
  <si>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</si>
  <si>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</si>
  <si>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</si>
  <si>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</si>
  <si>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</si>
  <si>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</si>
  <si>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</si>
  <si>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</si>
  <si>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</si>
  <si>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</si>
  <si>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</si>
  <si>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</si>
  <si>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</si>
  <si>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</si>
  <si>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</si>
  <si>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</si>
  <si>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</si>
  <si>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</si>
  <si>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</si>
  <si>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</si>
  <si>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</si>
  <si>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</si>
  <si>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</si>
  <si>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</si>
  <si>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</si>
  <si>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</si>
  <si>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</si>
  <si>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</si>
  <si>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</si>
  <si>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</si>
  <si>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</si>
  <si>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</si>
  <si>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</si>
  <si>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</si>
  <si>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</si>
  <si>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</si>
  <si>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</si>
  <si>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</si>
  <si>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</si>
  <si>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</si>
  <si>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</si>
  <si>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</si>
  <si>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</si>
  <si>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</si>
  <si>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</si>
  <si>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</si>
  <si>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</si>
  <si>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</si>
  <si>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</si>
  <si>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</si>
  <si>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</si>
  <si>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</si>
  <si>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</si>
  <si>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</si>
  <si>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</si>
  <si>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</si>
  <si>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</si>
  <si>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</si>
  <si>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</si>
  <si>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</si>
  <si>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</si>
  <si>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</si>
  <si>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</si>
  <si>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</si>
  <si>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</si>
  <si>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</si>
  <si>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</si>
  <si>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</si>
  <si>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</si>
  <si>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</si>
  <si>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</si>
  <si>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</si>
  <si>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</si>
  <si>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</si>
  <si>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</si>
  <si>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</si>
  <si>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</si>
  <si>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</si>
  <si>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</si>
  <si>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</si>
  <si>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</si>
  <si>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</si>
  <si>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</si>
  <si>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</si>
  <si>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</si>
  <si>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</si>
  <si>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</si>
  <si>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</si>
  <si>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</si>
  <si>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</si>
  <si>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</si>
  <si>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</si>
  <si>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</si>
  <si>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</si>
  <si>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</si>
  <si>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</si>
  <si>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</si>
  <si>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</si>
  <si>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</si>
  <si>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</si>
  <si>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</si>
  <si>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</si>
  <si>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</si>
  <si>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</si>
  <si>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</si>
  <si>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</si>
  <si>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</si>
  <si>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</si>
  <si>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</si>
  <si>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</si>
  <si>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</si>
  <si>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</si>
  <si>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</si>
  <si>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</si>
  <si>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</si>
  <si>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</si>
  <si>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</si>
  <si>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</si>
  <si>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</si>
  <si>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</si>
  <si>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</si>
  <si>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</si>
  <si>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</si>
  <si>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</si>
  <si>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</si>
  <si>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</si>
  <si>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</si>
  <si>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</si>
  <si>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</si>
  <si>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</si>
  <si>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</si>
  <si>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</si>
  <si>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</si>
  <si>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</si>
  <si>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</si>
  <si>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</si>
  <si>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</si>
  <si>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</si>
  <si>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</si>
  <si>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</si>
  <si>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</si>
  <si>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</si>
  <si>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</si>
  <si>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</si>
  <si>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</si>
  <si>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</si>
  <si>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</si>
  <si>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</si>
  <si>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</si>
  <si>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</si>
  <si>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</si>
  <si>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</si>
  <si>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</si>
  <si>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</si>
  <si>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</si>
  <si>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</si>
  <si>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</si>
  <si>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</si>
  <si>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</si>
  <si>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</si>
  <si>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</si>
  <si>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</si>
  <si>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</si>
  <si>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</si>
  <si>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</si>
  <si>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</si>
  <si>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</si>
  <si>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</si>
  <si>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</si>
  <si>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</si>
  <si>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</si>
  <si>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</si>
  <si>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</si>
  <si>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</si>
  <si>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</si>
  <si>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</si>
  <si>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</si>
  <si>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</si>
  <si>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</si>
  <si>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</si>
  <si>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</si>
  <si>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</si>
  <si>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</si>
  <si>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</si>
  <si>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</si>
  <si>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</si>
  <si>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</si>
  <si>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</si>
  <si>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</si>
  <si>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</si>
  <si>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</si>
  <si>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</si>
  <si>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</si>
  <si>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</si>
  <si>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</si>
  <si>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</si>
  <si>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</si>
  <si>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</si>
  <si>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</si>
  <si>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</si>
  <si>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</si>
  <si>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</si>
  <si>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</si>
  <si>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</si>
  <si>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</si>
  <si>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</si>
  <si>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</si>
  <si>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</si>
  <si>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</si>
  <si>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</si>
  <si>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</si>
  <si>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</si>
  <si>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</si>
  <si>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</si>
  <si>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</si>
  <si>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</si>
  <si>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</si>
  <si>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</si>
  <si>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</si>
  <si>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</si>
  <si>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</si>
  <si>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</si>
  <si>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</si>
  <si>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</si>
  <si>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</si>
  <si>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</si>
  <si>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</si>
  <si>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</si>
  <si>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</si>
  <si>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</si>
  <si>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</si>
  <si>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</si>
  <si>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</si>
  <si>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</si>
  <si>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</si>
  <si>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</si>
  <si>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</si>
  <si>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</si>
  <si>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</si>
  <si>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</si>
  <si>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</si>
  <si>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</si>
  <si>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</si>
  <si>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</si>
  <si>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</si>
  <si>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</si>
  <si>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</si>
  <si>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</si>
  <si>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</si>
  <si>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</si>
  <si>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</si>
  <si>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</si>
  <si>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</si>
  <si>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</si>
  <si>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</si>
  <si>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</si>
  <si>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</si>
  <si>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</si>
  <si>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</si>
  <si>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</si>
  <si>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</si>
  <si>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</si>
  <si>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</si>
  <si>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</si>
  <si>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</si>
  <si>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</si>
  <si>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</si>
  <si>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</si>
  <si>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</si>
  <si>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</si>
  <si>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</si>
  <si>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</si>
  <si>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</si>
  <si>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</si>
  <si>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</si>
  <si>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</si>
  <si>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</si>
  <si>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</si>
  <si>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</si>
  <si>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</si>
  <si>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</si>
  <si>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</si>
  <si>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</si>
  <si>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</si>
  <si>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</si>
  <si>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</si>
  <si>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</si>
  <si>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</si>
  <si>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</si>
  <si>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</si>
  <si>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</si>
  <si>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</si>
  <si>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</si>
  <si>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</si>
  <si>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</si>
  <si>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</si>
  <si>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</si>
  <si>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</si>
  <si>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</si>
  <si>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</si>
  <si>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</si>
  <si>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</si>
  <si>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</si>
  <si>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</si>
  <si>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</si>
  <si>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</si>
  <si>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</si>
  <si>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</si>
  <si>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</si>
  <si>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</si>
  <si>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</si>
  <si>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</si>
  <si>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</si>
  <si>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</si>
  <si>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</si>
  <si>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</si>
  <si>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</si>
  <si>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</si>
  <si>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</si>
  <si>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</si>
  <si>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</si>
  <si>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</si>
  <si>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</si>
  <si>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</si>
  <si>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</si>
  <si>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</si>
  <si>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</si>
  <si>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</si>
  <si>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</si>
  <si>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</si>
  <si>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</si>
  <si>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</si>
  <si>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</si>
  <si>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</si>
  <si>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</si>
  <si>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</si>
  <si>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</si>
  <si>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</si>
  <si>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</si>
  <si>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</si>
  <si>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</si>
  <si>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</si>
  <si>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</si>
  <si>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</si>
  <si>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</si>
  <si>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</si>
  <si>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</si>
  <si>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</si>
  <si>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</si>
  <si>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</si>
  <si>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</si>
  <si>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</si>
  <si>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</si>
  <si>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</si>
  <si>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</si>
  <si>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</si>
  <si>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</si>
  <si>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</si>
  <si>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</si>
  <si>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</si>
  <si>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</si>
  <si>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</si>
  <si>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</si>
  <si>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</si>
  <si>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</si>
  <si>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</si>
  <si>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</si>
  <si>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</si>
  <si>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</si>
  <si>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</si>
  <si>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</si>
  <si>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</si>
  <si>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</si>
  <si>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</si>
  <si>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</si>
  <si>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</si>
  <si>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</si>
  <si>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</si>
  <si>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</si>
  <si>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</si>
  <si>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</si>
  <si>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</si>
  <si>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</si>
  <si>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</si>
  <si>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</si>
  <si>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</si>
  <si>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</si>
  <si>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</si>
  <si>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</si>
  <si>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</si>
  <si>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</si>
  <si>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</si>
  <si>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</si>
  <si>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</si>
  <si>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</si>
  <si>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</si>
  <si>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</si>
  <si>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</si>
  <si>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</si>
  <si>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</si>
  <si>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</si>
  <si>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</si>
  <si>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</si>
  <si>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</si>
  <si>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</si>
  <si>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</si>
  <si>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</si>
  <si>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</si>
  <si>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</si>
  <si>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</si>
  <si>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</si>
  <si>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</si>
  <si>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</si>
  <si>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</si>
  <si>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</si>
  <si>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</si>
  <si>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</si>
  <si>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</si>
  <si>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</si>
  <si>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</si>
  <si>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</si>
  <si>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</si>
  <si>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</si>
  <si>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</si>
  <si>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</si>
  <si>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</si>
  <si>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</si>
  <si>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</si>
  <si>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</si>
  <si>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</si>
  <si>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</si>
  <si>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</si>
  <si>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</si>
  <si>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</si>
  <si>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</si>
  <si>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</si>
  <si>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</si>
  <si>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</si>
  <si>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</si>
  <si>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</si>
  <si>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</si>
  <si>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</si>
  <si>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</si>
  <si>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</si>
  <si>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</si>
  <si>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</si>
  <si>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</si>
  <si>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</si>
  <si>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</si>
  <si>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</si>
  <si>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</si>
  <si>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</si>
  <si>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</si>
  <si>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</si>
  <si>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</si>
  <si>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</si>
  <si>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</si>
  <si>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</si>
  <si>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</si>
  <si>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</si>
  <si>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</si>
  <si>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</si>
  <si>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</si>
  <si>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</si>
  <si>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</si>
  <si>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</si>
  <si>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</si>
  <si>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</si>
  <si>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</si>
  <si>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</si>
  <si>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</si>
  <si>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</si>
  <si>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</si>
  <si>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</si>
  <si>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</si>
  <si>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</si>
  <si>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</si>
  <si>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</si>
  <si>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</si>
  <si>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</si>
  <si>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</si>
  <si>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</si>
  <si>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</si>
  <si>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</si>
  <si>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</si>
  <si>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</si>
  <si>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</si>
  <si>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</si>
  <si>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</si>
  <si>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</si>
  <si>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</si>
  <si>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</si>
  <si>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</si>
  <si>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</si>
  <si>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</si>
  <si>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</si>
  <si>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</si>
  <si>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</si>
  <si>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</si>
  <si>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</si>
  <si>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</si>
  <si>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</si>
  <si>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</si>
  <si>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</si>
  <si>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</si>
  <si>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</si>
  <si>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</si>
  <si>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</si>
  <si>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</si>
  <si>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</si>
  <si>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</si>
  <si>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</si>
  <si>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</si>
  <si>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</si>
  <si>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</si>
  <si>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</si>
  <si>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</si>
  <si>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</si>
  <si>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</si>
  <si>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</si>
  <si>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</si>
  <si>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</si>
  <si>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</si>
  <si>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</si>
  <si>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</si>
  <si>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</si>
  <si>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</si>
  <si>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</si>
  <si>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</si>
  <si>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</si>
  <si>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</si>
  <si>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</si>
  <si>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</si>
  <si>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</si>
  <si>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</si>
  <si>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</si>
  <si>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</si>
  <si>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</si>
  <si>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</si>
  <si>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</si>
  <si>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</si>
  <si>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</si>
  <si>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</si>
  <si>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</si>
  <si>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</si>
  <si>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</si>
  <si>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</si>
  <si>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</si>
  <si>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</si>
  <si>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</si>
  <si>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</si>
  <si>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</si>
  <si>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</si>
  <si>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</si>
  <si>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</si>
  <si>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</si>
  <si>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</si>
  <si>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</si>
  <si>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</si>
  <si>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</si>
  <si>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</si>
  <si>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</si>
  <si>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</si>
  <si>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</si>
  <si>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</si>
  <si>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</si>
  <si>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</si>
  <si>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</si>
  <si>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</si>
  <si>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</si>
  <si>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</si>
  <si>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</si>
  <si>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</si>
  <si>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</si>
  <si>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</si>
  <si>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</si>
  <si>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</si>
  <si>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</si>
  <si>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</si>
  <si>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</si>
  <si>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</si>
  <si>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</si>
  <si>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</si>
  <si>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</si>
  <si>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</si>
  <si>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</si>
  <si>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</si>
  <si>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</si>
  <si>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</si>
  <si>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</si>
  <si>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</si>
  <si>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</si>
  <si>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</si>
  <si>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</si>
  <si>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</si>
  <si>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</si>
  <si>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</si>
  <si>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</si>
  <si>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</si>
  <si>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</si>
  <si>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</si>
  <si>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</si>
  <si>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</si>
  <si>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</si>
  <si>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</si>
  <si>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</si>
  <si>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</si>
  <si>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</si>
  <si>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</si>
  <si>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</si>
  <si>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</si>
  <si>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</si>
  <si>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</si>
  <si>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</si>
  <si>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</si>
  <si>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</si>
  <si>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</si>
  <si>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</si>
  <si>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</si>
  <si>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</si>
  <si>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</si>
  <si>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</si>
  <si>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</si>
  <si>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</si>
  <si>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</si>
  <si>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</si>
  <si>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</si>
  <si>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</si>
  <si>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</si>
  <si>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</si>
  <si>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</si>
  <si>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</si>
  <si>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</si>
  <si>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</si>
  <si>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</si>
  <si>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</si>
  <si>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</si>
  <si>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</si>
  <si>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</si>
  <si>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</si>
  <si>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</si>
  <si>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</si>
  <si>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</si>
  <si>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</si>
  <si>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</si>
  <si>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</si>
  <si>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</si>
  <si>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</si>
  <si>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</si>
  <si>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</si>
  <si>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</si>
  <si>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</si>
  <si>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</si>
  <si>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</si>
  <si>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</si>
  <si>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</si>
  <si>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</si>
  <si>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</si>
  <si>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</si>
  <si>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</si>
  <si>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</si>
  <si>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</si>
  <si>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</si>
  <si>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</si>
  <si>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</si>
  <si>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</si>
  <si>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</si>
  <si>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</si>
  <si>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</si>
  <si>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</si>
  <si>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</si>
  <si>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</si>
  <si>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</si>
  <si>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</si>
  <si>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</si>
  <si>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</si>
  <si>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</si>
  <si>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</si>
  <si>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</si>
  <si>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</si>
  <si>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</si>
  <si>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</si>
  <si>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</si>
  <si>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</si>
  <si>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</si>
  <si>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</si>
  <si>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</si>
  <si>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</si>
  <si>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</si>
  <si>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</si>
  <si>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</si>
  <si>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</si>
  <si>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</si>
  <si>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</si>
  <si>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</si>
  <si>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</si>
  <si>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</si>
  <si>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</si>
  <si>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</si>
  <si>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</si>
  <si>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</si>
  <si>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</si>
  <si>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</si>
  <si>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</si>
  <si>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</si>
  <si>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</si>
  <si>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</si>
  <si>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</si>
  <si>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</si>
  <si>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</si>
  <si>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</si>
  <si>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</si>
  <si>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</si>
  <si>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</si>
  <si>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</si>
  <si>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</si>
  <si>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</si>
  <si>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</si>
  <si>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</si>
  <si>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</si>
  <si>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</si>
  <si>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</si>
  <si>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</si>
  <si>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</si>
  <si>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</si>
  <si>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</si>
  <si>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</si>
  <si>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</si>
  <si>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</si>
  <si>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</si>
  <si>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</si>
  <si>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</si>
  <si>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</si>
  <si>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</si>
  <si>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</si>
  <si>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</si>
  <si>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</si>
  <si>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</si>
  <si>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</si>
  <si>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</si>
  <si>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</si>
  <si>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</si>
  <si>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</si>
  <si>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</si>
  <si>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</si>
  <si>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</si>
  <si>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</si>
  <si>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</si>
  <si>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</si>
  <si>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</si>
  <si>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</si>
  <si>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</si>
  <si>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</si>
  <si>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</si>
  <si>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</si>
  <si>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</si>
  <si>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</si>
  <si>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</si>
  <si>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</si>
  <si>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</si>
  <si>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</si>
  <si>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</si>
  <si>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</si>
  <si>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</si>
  <si>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</si>
  <si>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</si>
  <si>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</si>
  <si>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</si>
  <si>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</si>
  <si>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</si>
  <si>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</si>
  <si>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</si>
  <si>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</si>
  <si>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</si>
  <si>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</si>
  <si>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</si>
  <si>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</si>
  <si>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</si>
  <si>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</si>
  <si>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</si>
  <si>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</si>
  <si>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</si>
  <si>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</si>
  <si>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</si>
  <si>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</si>
  <si>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</si>
  <si>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</si>
  <si>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</si>
  <si>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</si>
  <si>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</si>
  <si>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</si>
  <si>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</si>
  <si>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</si>
  <si>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</si>
  <si>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</si>
  <si>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</si>
  <si>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</si>
  <si>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</si>
  <si>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</si>
  <si>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</si>
  <si>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</si>
  <si>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</si>
  <si>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</si>
  <si>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</si>
  <si>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</si>
  <si>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</si>
  <si>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</si>
  <si>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</si>
  <si>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</si>
  <si>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</si>
  <si>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</si>
  <si>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</si>
  <si>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</si>
  <si>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</si>
  <si>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</si>
  <si>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</si>
  <si>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</si>
  <si>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</si>
  <si>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</si>
  <si>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</si>
  <si>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</si>
  <si>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</si>
  <si>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</si>
  <si>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</si>
  <si>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</si>
  <si>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</si>
  <si>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</si>
  <si>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</si>
  <si>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</si>
  <si>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</si>
  <si>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</si>
  <si>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</si>
  <si>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</si>
  <si>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</si>
  <si>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</si>
  <si>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</si>
  <si>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</si>
  <si>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</si>
  <si>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</si>
  <si>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</si>
  <si>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</si>
  <si>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</si>
  <si>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</si>
  <si>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</si>
  <si>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</si>
  <si>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</si>
  <si>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</si>
  <si>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</si>
  <si>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</si>
  <si>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</si>
  <si>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</si>
  <si>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</si>
  <si>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</si>
  <si>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</si>
  <si>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</si>
  <si>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</si>
  <si>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</si>
  <si>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</si>
  <si>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</si>
  <si>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</si>
  <si>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</si>
  <si>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</si>
  <si>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</si>
  <si>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</si>
  <si>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</si>
  <si>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</si>
  <si>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</si>
  <si>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</si>
  <si>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</si>
  <si>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</si>
  <si>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</si>
  <si>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</si>
  <si>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</si>
  <si>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</si>
  <si>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</si>
  <si>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</si>
  <si>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</si>
  <si>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</si>
  <si>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</si>
  <si>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</si>
  <si>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</si>
  <si>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</si>
  <si>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</si>
  <si>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</si>
  <si>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</si>
  <si>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</si>
  <si>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</si>
  <si>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</si>
  <si>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</si>
  <si>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</si>
  <si>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</si>
  <si>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</si>
  <si>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</si>
  <si>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</si>
  <si>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</si>
  <si>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</si>
  <si>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</si>
  <si>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</si>
  <si>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</si>
  <si>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</si>
  <si>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</si>
  <si>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</si>
  <si>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</si>
  <si>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</si>
  <si>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</si>
  <si>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</si>
  <si>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</si>
  <si>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</si>
  <si>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</si>
  <si>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</si>
  <si>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</si>
  <si>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</si>
  <si>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</si>
  <si>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</si>
  <si>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</si>
  <si>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</si>
  <si>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</si>
  <si>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</si>
  <si>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</si>
  <si>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</si>
  <si>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</si>
  <si>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</si>
  <si>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</si>
  <si>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</si>
  <si>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</si>
  <si>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</si>
  <si>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</si>
  <si>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</si>
  <si>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</si>
  <si>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</si>
  <si>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</si>
  <si>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</si>
  <si>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</si>
  <si>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</si>
  <si>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</si>
  <si>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</si>
  <si>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</si>
  <si>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</si>
  <si>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</si>
  <si>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</si>
  <si>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</si>
  <si>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</si>
  <si>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</si>
  <si>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</si>
  <si>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</si>
  <si>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</si>
  <si>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</si>
  <si>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</si>
  <si>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</si>
  <si>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</si>
  <si>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</si>
  <si>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</si>
  <si>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</si>
  <si>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</si>
  <si>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</si>
  <si>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</si>
  <si>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</si>
  <si>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</si>
  <si>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</si>
  <si>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</si>
  <si>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</si>
  <si>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</si>
  <si>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</si>
  <si>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</si>
  <si>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</si>
  <si>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</si>
  <si>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</si>
  <si>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</si>
  <si>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</si>
  <si>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</si>
  <si>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</si>
  <si>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</si>
  <si>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</si>
  <si>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</si>
  <si>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</si>
  <si>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</si>
  <si>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</si>
  <si>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</si>
  <si>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</si>
  <si>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</si>
  <si>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</si>
  <si>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</si>
  <si>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</si>
  <si>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</si>
  <si>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</si>
  <si>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</si>
  <si>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</si>
  <si>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</si>
  <si>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</si>
  <si>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</si>
  <si>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</si>
  <si>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</si>
  <si>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</si>
  <si>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</si>
  <si>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</si>
  <si>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</si>
  <si>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</si>
  <si>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</si>
  <si>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</si>
  <si>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</si>
  <si>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</si>
  <si>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</si>
  <si>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</si>
  <si>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</si>
  <si>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</si>
  <si>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</si>
  <si>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</si>
  <si>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</si>
  <si>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</si>
  <si>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</si>
  <si>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</si>
  <si>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</si>
  <si>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</si>
  <si>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</si>
  <si>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</si>
  <si>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</si>
  <si>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</si>
  <si>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</si>
  <si>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</si>
  <si>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</si>
  <si>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</si>
  <si>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</si>
  <si>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</si>
  <si>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</si>
  <si>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</si>
  <si>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</si>
  <si>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</si>
  <si>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</si>
  <si>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</si>
  <si>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</si>
  <si>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</si>
  <si>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</si>
  <si>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</si>
  <si>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</si>
  <si>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</si>
  <si>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</si>
  <si>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</si>
  <si>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</si>
  <si>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</si>
  <si>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</si>
  <si>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</si>
  <si>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</si>
  <si>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</si>
  <si>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</si>
  <si>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</si>
  <si>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</si>
  <si>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</si>
  <si>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</si>
  <si>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</si>
  <si>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</si>
  <si>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</si>
  <si>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</si>
  <si>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</si>
  <si>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</si>
  <si>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</si>
  <si>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</si>
  <si>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</si>
  <si>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</si>
  <si>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</si>
  <si>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</si>
  <si>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</si>
  <si>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</si>
  <si>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</si>
  <si>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</si>
  <si>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</si>
  <si>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</si>
  <si>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</si>
  <si>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</si>
  <si>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</si>
  <si>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</si>
  <si>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</si>
  <si>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</si>
  <si>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</si>
  <si>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</si>
  <si>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</si>
  <si>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</si>
  <si>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</si>
  <si>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</si>
  <si>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</si>
  <si>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</si>
  <si>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</si>
  <si>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</si>
  <si>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</si>
  <si>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</si>
  <si>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</si>
  <si>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</si>
  <si>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</si>
  <si>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</si>
  <si>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</si>
  <si>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</si>
  <si>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</si>
  <si>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</si>
  <si>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</si>
  <si>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</si>
  <si>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</si>
  <si>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</si>
  <si>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</si>
  <si>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</si>
  <si>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</si>
  <si>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</si>
  <si>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</si>
  <si>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</si>
  <si>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</si>
  <si>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</si>
  <si>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</si>
  <si>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</si>
  <si>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</si>
  <si>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</si>
  <si>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</si>
  <si>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</si>
  <si>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</si>
  <si>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</si>
  <si>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</si>
  <si>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</si>
  <si>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</si>
  <si>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</si>
  <si>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</si>
  <si>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</si>
  <si>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</si>
  <si>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</si>
  <si>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</si>
  <si>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</si>
  <si>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</si>
  <si>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</si>
  <si>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</si>
  <si>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</si>
  <si>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</si>
  <si>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</si>
  <si>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</si>
  <si>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</si>
  <si>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</si>
  <si>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</si>
  <si>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</si>
  <si>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</si>
  <si>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</si>
  <si>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</si>
  <si>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</si>
  <si>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</si>
  <si>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</si>
  <si>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</si>
  <si>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</si>
  <si>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</si>
  <si>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</si>
  <si>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</si>
  <si>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</si>
  <si>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</si>
  <si>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</si>
  <si>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</si>
  <si>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</si>
  <si>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</si>
  <si>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</si>
  <si>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</si>
  <si>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</si>
  <si>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</si>
  <si>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</si>
  <si>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</si>
  <si>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</si>
  <si>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</si>
  <si>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</si>
  <si>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</si>
  <si>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</si>
  <si>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</si>
  <si>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</si>
  <si>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</si>
  <si>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</si>
  <si>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</si>
  <si>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</si>
  <si>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</si>
  <si>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</si>
  <si>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</si>
  <si>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</si>
  <si>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</si>
  <si>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</si>
  <si>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</si>
  <si>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</si>
  <si>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</si>
  <si>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</si>
  <si>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</si>
  <si>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</si>
  <si>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</si>
  <si>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</si>
  <si>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</si>
  <si>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</si>
  <si>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</si>
  <si>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</si>
  <si>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</si>
  <si>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</si>
  <si>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</si>
  <si>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</si>
  <si>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</si>
  <si>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</si>
  <si>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</si>
  <si>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</si>
  <si>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</si>
  <si>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</si>
  <si>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</si>
  <si>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</si>
  <si>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</si>
  <si>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</si>
  <si>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</si>
  <si>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</si>
  <si>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</si>
  <si>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</si>
  <si>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</si>
  <si>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</si>
  <si>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</si>
  <si>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</si>
  <si>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</si>
  <si>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</si>
  <si>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</si>
  <si>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</si>
  <si>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</si>
  <si>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</si>
  <si>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</si>
  <si>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</si>
  <si>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</si>
  <si>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</si>
  <si>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</si>
  <si>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</si>
  <si>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</si>
  <si>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</si>
  <si>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</si>
  <si>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</si>
  <si>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</si>
  <si>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</si>
  <si>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</si>
  <si>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</si>
  <si>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</si>
  <si>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</si>
  <si>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</si>
  <si>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</si>
  <si>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</si>
  <si>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</si>
  <si>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</si>
  <si>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</si>
  <si>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</si>
  <si>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</si>
  <si>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</si>
  <si>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</si>
  <si>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</si>
  <si>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</si>
  <si>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</si>
  <si>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</si>
  <si>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</si>
  <si>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</si>
  <si>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</si>
  <si>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</si>
  <si>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</si>
  <si>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</si>
  <si>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</si>
  <si>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</si>
  <si>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</si>
  <si>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</si>
  <si>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</si>
  <si>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</si>
  <si>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</si>
  <si>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</si>
  <si>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</si>
  <si>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</si>
  <si>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</si>
  <si>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</si>
  <si>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</si>
  <si>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</si>
  <si>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</si>
  <si>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</si>
  <si>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</si>
  <si>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</si>
  <si>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</si>
  <si>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</si>
  <si>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</si>
  <si>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</si>
  <si>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</si>
  <si>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</si>
  <si>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</si>
  <si>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</si>
  <si>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</si>
  <si>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</si>
  <si>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</si>
  <si>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</si>
  <si>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</si>
  <si>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</si>
  <si>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</si>
  <si>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</si>
  <si>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</si>
  <si>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</si>
  <si>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</si>
  <si>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</si>
  <si>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</si>
  <si>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</si>
  <si>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</si>
  <si>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</si>
  <si>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</si>
  <si>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</si>
  <si>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</si>
  <si>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</si>
  <si>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</si>
  <si>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</si>
  <si>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</si>
  <si>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</si>
  <si>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</si>
  <si>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</si>
  <si>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</si>
  <si>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</si>
  <si>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</si>
  <si>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</si>
  <si>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</si>
  <si>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</si>
  <si>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</si>
  <si>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</si>
  <si>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</si>
  <si>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</si>
  <si>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</si>
  <si>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</si>
  <si>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</si>
  <si>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</si>
  <si>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</si>
  <si>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</si>
  <si>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</si>
  <si>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</si>
  <si>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</si>
  <si>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</si>
  <si>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</si>
  <si>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</si>
  <si>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</si>
  <si>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</si>
  <si>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</si>
  <si>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</si>
  <si>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</si>
  <si>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</si>
  <si>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</si>
  <si>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</si>
  <si>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</si>
  <si>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</si>
  <si>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</si>
  <si>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</si>
  <si>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</si>
  <si>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</si>
  <si>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</si>
  <si>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</si>
  <si>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</si>
  <si>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</si>
  <si>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</si>
  <si>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</si>
  <si>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</si>
  <si>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</si>
  <si>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</si>
  <si>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</si>
  <si>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</si>
  <si>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</si>
  <si>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</si>
  <si>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</si>
  <si>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</si>
  <si>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</si>
  <si>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</si>
  <si>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</si>
  <si>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</si>
  <si>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</si>
  <si>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</si>
  <si>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</si>
  <si>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</si>
  <si>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</si>
  <si>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</si>
  <si>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</si>
  <si>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</si>
  <si>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</si>
  <si>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</si>
  <si>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</si>
  <si>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</si>
  <si>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</si>
  <si>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</si>
  <si>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</si>
  <si>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</si>
  <si>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</si>
  <si>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</si>
  <si>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</si>
  <si>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</si>
  <si>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</si>
  <si>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</si>
  <si>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</si>
  <si>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</si>
  <si>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</si>
  <si>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</si>
  <si>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</si>
  <si>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</si>
  <si>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</si>
  <si>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</si>
  <si>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</si>
  <si>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</si>
  <si>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</si>
  <si>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</si>
  <si>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</si>
  <si>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</si>
  <si>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</si>
  <si>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</si>
  <si>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</si>
  <si>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</si>
  <si>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</si>
  <si>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</si>
  <si>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</si>
  <si>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</si>
  <si>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</si>
  <si>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</si>
  <si>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</si>
  <si>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</si>
  <si>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</si>
  <si>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</si>
  <si>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</si>
  <si>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</si>
  <si>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</si>
  <si>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</si>
  <si>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</si>
  <si>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</si>
  <si>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</si>
  <si>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</si>
  <si>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</si>
  <si>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</si>
  <si>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</si>
  <si>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</si>
  <si>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</si>
  <si>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</si>
  <si>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</si>
  <si>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</si>
  <si>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</si>
  <si>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</si>
  <si>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</si>
  <si>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</si>
  <si>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</si>
  <si>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</si>
  <si>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</si>
  <si>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</si>
  <si>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</si>
  <si>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</si>
  <si>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</si>
  <si>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</si>
  <si>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</si>
  <si>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</si>
  <si>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</si>
  <si>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</si>
  <si>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</si>
  <si>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</si>
  <si>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</si>
  <si>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</si>
  <si>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</si>
  <si>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</si>
  <si>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</si>
  <si>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</si>
  <si>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</si>
  <si>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</si>
  <si>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</si>
  <si>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</si>
  <si>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</si>
  <si>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</si>
  <si>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</si>
  <si>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</si>
  <si>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</si>
  <si>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</si>
  <si>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</si>
  <si>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</si>
  <si>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</si>
  <si>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</si>
  <si>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</si>
  <si>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</si>
  <si>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</si>
  <si>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</si>
  <si>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</si>
  <si>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</si>
  <si>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</si>
  <si>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</si>
  <si>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</si>
  <si>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</si>
  <si>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</si>
  <si>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</si>
  <si>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</si>
  <si>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</si>
  <si>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</si>
  <si>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</si>
  <si>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</si>
  <si>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</si>
  <si>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</si>
  <si>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</si>
  <si>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</si>
  <si>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</si>
  <si>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</si>
  <si>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</si>
  <si>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</si>
  <si>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</si>
  <si>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</si>
  <si>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</si>
  <si>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</si>
  <si>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</si>
  <si>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</si>
  <si>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</si>
  <si>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</si>
  <si>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</si>
  <si>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</si>
  <si>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</si>
  <si>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</si>
  <si>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</si>
  <si>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</si>
  <si>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</si>
  <si>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</si>
  <si>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</si>
  <si>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</si>
  <si>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</si>
  <si>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</si>
  <si>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</si>
  <si>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</si>
  <si>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</si>
  <si>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</si>
  <si>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</si>
  <si>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</si>
  <si>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</si>
  <si>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</si>
  <si>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</si>
  <si>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</si>
  <si>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</si>
  <si>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</si>
  <si>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</si>
  <si>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</si>
  <si>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</si>
  <si>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</si>
  <si>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</si>
  <si>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</si>
  <si>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</si>
  <si>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</si>
  <si>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</si>
  <si>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</si>
  <si>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</si>
  <si>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</si>
  <si>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</si>
  <si>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</si>
  <si>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</si>
  <si>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</si>
  <si>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</si>
  <si>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</si>
  <si>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</si>
  <si>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</si>
  <si>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</si>
  <si>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</si>
  <si>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</si>
  <si>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</si>
  <si>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</si>
  <si>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</si>
  <si>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</si>
  <si>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</si>
  <si>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</si>
  <si>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</si>
  <si>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</si>
  <si>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</si>
  <si>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</si>
  <si>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</si>
  <si>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</si>
  <si>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</si>
  <si>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</si>
  <si>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</si>
  <si>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</si>
  <si>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</si>
  <si>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</si>
  <si>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</si>
  <si>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</si>
  <si>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</si>
  <si>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</si>
  <si>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</si>
  <si>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</si>
  <si>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</si>
  <si>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</si>
  <si>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</si>
  <si>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</si>
  <si>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</si>
  <si>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</si>
  <si>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</si>
  <si>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</si>
  <si>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</si>
  <si>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</si>
  <si>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</si>
  <si>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</si>
  <si>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</si>
  <si>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</si>
  <si>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</si>
  <si>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</si>
  <si>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</si>
  <si>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</si>
  <si>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</si>
  <si>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</si>
  <si>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</si>
  <si>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</si>
  <si>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</si>
  <si>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</si>
  <si>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</si>
  <si>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</si>
  <si>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</si>
  <si>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</si>
  <si>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</si>
  <si>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</si>
  <si>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</si>
  <si>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</si>
  <si>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</si>
  <si>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</si>
  <si>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</si>
  <si>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</si>
  <si>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</si>
  <si>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</si>
  <si>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</si>
  <si>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</si>
  <si>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</si>
  <si>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</si>
  <si>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</si>
  <si>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</si>
  <si>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</si>
  <si>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</si>
  <si>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</si>
  <si>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</si>
  <si>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</si>
  <si>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</si>
  <si>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</si>
  <si>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</si>
  <si>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</si>
  <si>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</si>
  <si>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</si>
  <si>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</si>
  <si>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</si>
  <si>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</si>
  <si>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</si>
  <si>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</si>
  <si>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</si>
  <si>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</si>
  <si>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</si>
  <si>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</si>
  <si>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</si>
  <si>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</si>
  <si>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</si>
  <si>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</si>
  <si>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</si>
  <si>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</si>
  <si>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</si>
  <si>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</si>
  <si>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</si>
  <si>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</si>
  <si>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</si>
  <si>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</si>
  <si>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</si>
  <si>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</si>
  <si>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</si>
  <si>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</si>
  <si>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</si>
  <si>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</si>
  <si>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</si>
  <si>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</si>
  <si>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</si>
  <si>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</si>
  <si>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</si>
  <si>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</si>
  <si>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</si>
  <si>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</si>
  <si>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</si>
  <si>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</si>
  <si>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</si>
  <si>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</si>
  <si>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</si>
  <si>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</si>
  <si>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</si>
  <si>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</si>
  <si>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</si>
  <si>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</si>
  <si>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</si>
  <si>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</si>
  <si>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</si>
  <si>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</si>
  <si>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</si>
  <si>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</si>
  <si>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</si>
  <si>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</si>
  <si>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</si>
  <si>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</si>
  <si>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</si>
  <si>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</si>
  <si>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</si>
  <si>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</si>
  <si>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</si>
  <si>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</si>
  <si>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</si>
  <si>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</si>
  <si>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</si>
  <si>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</si>
  <si>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</si>
  <si>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</si>
  <si>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</si>
  <si>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</si>
  <si>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</si>
  <si>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</si>
  <si>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</si>
  <si>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</si>
  <si>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</si>
  <si>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</si>
  <si>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</si>
  <si>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</si>
  <si>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</si>
  <si>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</si>
  <si>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</si>
  <si>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</si>
  <si>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</si>
  <si>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</si>
  <si>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</si>
  <si>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</si>
  <si>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</si>
  <si>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</si>
  <si>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</si>
  <si>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</si>
  <si>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</si>
  <si>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</si>
  <si>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</si>
  <si>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</si>
  <si>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</si>
  <si>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</si>
  <si>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</si>
  <si>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</si>
  <si>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</si>
  <si>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</si>
  <si>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</si>
  <si>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</si>
  <si>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</si>
  <si>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</si>
  <si>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</si>
  <si>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</si>
  <si>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</si>
  <si>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</si>
  <si>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</si>
  <si>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</si>
  <si>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</si>
  <si>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</si>
  <si>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</si>
  <si>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</si>
  <si>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</si>
  <si>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</si>
  <si>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</si>
  <si>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</si>
  <si>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</si>
  <si>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</si>
  <si>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</si>
  <si>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</si>
  <si>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</si>
  <si>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</si>
  <si>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</si>
  <si>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</si>
  <si>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</si>
  <si>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</si>
  <si>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</si>
  <si>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</si>
  <si>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</si>
  <si>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</si>
  <si>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</si>
  <si>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</si>
  <si>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</si>
  <si>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</si>
  <si>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</si>
  <si>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</si>
  <si>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</si>
  <si>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</si>
  <si>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</si>
  <si>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</si>
  <si>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</si>
  <si>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</si>
  <si>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</si>
  <si>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</si>
  <si>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</si>
  <si>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</si>
  <si>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</si>
  <si>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</si>
  <si>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</si>
  <si>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</si>
  <si>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</si>
  <si>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</si>
  <si>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</si>
  <si>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</si>
  <si>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</si>
  <si>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</si>
  <si>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</si>
  <si>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</si>
  <si>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</si>
  <si>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</si>
  <si>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</si>
  <si>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</si>
  <si>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</si>
  <si>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</si>
  <si>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</si>
  <si>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</si>
  <si>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</si>
  <si>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</si>
  <si>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</si>
  <si>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</si>
  <si>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</si>
  <si>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</si>
  <si>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</si>
  <si>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</si>
  <si>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</si>
  <si>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</si>
  <si>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</si>
  <si>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</si>
  <si>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</si>
  <si>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</si>
  <si>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</si>
  <si>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</si>
  <si>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</si>
  <si>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</si>
  <si>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</si>
  <si>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</si>
  <si>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</si>
  <si>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</si>
  <si>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</si>
  <si>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</si>
  <si>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</si>
  <si>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</si>
  <si>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</si>
  <si>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</si>
  <si>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</si>
  <si>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</si>
  <si>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</si>
  <si>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</si>
  <si>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</si>
  <si>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</si>
  <si>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</si>
  <si>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</si>
  <si>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</si>
  <si>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</si>
  <si>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</si>
  <si>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</si>
  <si>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</si>
  <si>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</si>
  <si>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</si>
  <si>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</si>
  <si>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</si>
  <si>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</si>
  <si>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</si>
  <si>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</si>
  <si>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</si>
  <si>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</si>
  <si>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</si>
  <si>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</si>
  <si>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</si>
  <si>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</si>
  <si>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</si>
  <si>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</si>
  <si>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</si>
  <si>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</si>
  <si>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</si>
  <si>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</si>
  <si>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</si>
  <si>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</si>
  <si>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</si>
  <si>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</si>
  <si>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</si>
  <si>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</si>
  <si>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</si>
  <si>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</si>
  <si>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</si>
  <si>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</si>
  <si>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</si>
  <si>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</si>
  <si>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</si>
  <si>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</si>
  <si>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</si>
  <si>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</si>
  <si>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</si>
  <si>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</si>
  <si>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</si>
  <si>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</si>
  <si>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</si>
  <si>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</si>
  <si>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</si>
  <si>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</si>
  <si>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</si>
  <si>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</si>
  <si>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</si>
  <si>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</si>
  <si>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</si>
  <si>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</si>
  <si>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</si>
  <si>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</si>
  <si>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</si>
  <si>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</si>
  <si>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</si>
  <si>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</si>
  <si>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</si>
  <si>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</si>
  <si>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</si>
  <si>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</si>
  <si>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</si>
  <si>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</si>
  <si>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</si>
  <si>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</si>
  <si>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</si>
  <si>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</si>
  <si>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</si>
  <si>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</si>
  <si>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</si>
  <si>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</si>
  <si>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</si>
  <si>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</si>
  <si>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</si>
  <si>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</si>
  <si>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</si>
  <si>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</si>
  <si>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</si>
  <si>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</si>
  <si>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</si>
  <si>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</si>
  <si>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</si>
  <si>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</si>
  <si>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</si>
  <si>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</si>
  <si>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</si>
  <si>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</si>
  <si>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</si>
  <si>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</si>
  <si>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</si>
  <si>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</si>
  <si>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</si>
  <si>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</si>
  <si>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</si>
  <si>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</si>
  <si>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</si>
  <si>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</si>
  <si>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</si>
  <si>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</si>
  <si>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</si>
  <si>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</si>
  <si>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</si>
  <si>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</si>
  <si>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</si>
  <si>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</si>
  <si>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</si>
  <si>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</si>
  <si>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</si>
  <si>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</si>
  <si>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</si>
  <si>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</si>
  <si>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</si>
  <si>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</si>
  <si>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</si>
  <si>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</si>
  <si>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</si>
  <si>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</si>
  <si>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</si>
  <si>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</si>
  <si>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</si>
  <si>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</si>
  <si>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</si>
  <si>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</si>
  <si>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</si>
  <si>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</si>
  <si>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</si>
  <si>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</si>
  <si>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</si>
  <si>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</si>
  <si>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</si>
  <si>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</si>
  <si>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</si>
  <si>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</si>
  <si>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</si>
  <si>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</si>
  <si>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</si>
  <si>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</si>
  <si>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</si>
  <si>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</si>
  <si>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</si>
  <si>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</si>
  <si>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</si>
  <si>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</si>
  <si>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</si>
  <si>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</si>
  <si>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</si>
  <si>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</si>
  <si>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</si>
  <si>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</si>
  <si>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</si>
  <si>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</si>
  <si>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</si>
  <si>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</si>
  <si>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</si>
  <si>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</si>
  <si>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</si>
  <si>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</si>
  <si>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</si>
  <si>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</si>
  <si>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</si>
  <si>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</si>
  <si>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</si>
  <si>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</si>
  <si>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</si>
  <si>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</si>
  <si>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</si>
  <si>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</si>
  <si>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</si>
  <si>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</si>
  <si>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</si>
  <si>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</si>
  <si>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</si>
  <si>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</si>
  <si>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</si>
  <si>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</si>
  <si>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</si>
  <si>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</si>
  <si>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</si>
  <si>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</si>
  <si>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</si>
  <si>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</si>
  <si>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</si>
  <si>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</si>
  <si>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</si>
  <si>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</si>
  <si>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</si>
  <si>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</si>
  <si>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</si>
  <si>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</si>
  <si>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</si>
  <si>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</si>
  <si>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</si>
  <si>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</si>
  <si>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</si>
  <si>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</si>
  <si>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</si>
  <si>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</si>
  <si>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</si>
  <si>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</si>
  <si>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</si>
  <si>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</si>
  <si>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</si>
  <si>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</si>
  <si>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</si>
  <si>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</si>
  <si>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</si>
  <si>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</si>
  <si>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</si>
  <si>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</si>
  <si>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</si>
  <si>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</si>
  <si>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</si>
  <si>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</si>
  <si>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</si>
  <si>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</si>
  <si>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</si>
  <si>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</si>
  <si>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</si>
  <si>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</si>
  <si>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</si>
  <si>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</si>
  <si>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</si>
  <si>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</si>
  <si>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</si>
  <si>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</si>
  <si>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</si>
  <si>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</si>
  <si>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</si>
  <si>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</si>
  <si>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</si>
  <si>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</si>
  <si>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</si>
  <si>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</si>
  <si>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</si>
  <si>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</si>
  <si>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</si>
  <si>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</si>
  <si>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</si>
  <si>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</si>
  <si>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</si>
  <si>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</si>
  <si>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</si>
  <si>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</si>
  <si>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</si>
  <si>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</si>
  <si>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</si>
  <si>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</si>
  <si>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</si>
  <si>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</si>
  <si>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</si>
  <si>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</si>
  <si>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</si>
  <si>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</si>
  <si>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</si>
  <si>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</si>
  <si>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</si>
  <si>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</si>
  <si>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</si>
  <si>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</si>
  <si>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</si>
  <si>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</si>
  <si>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</si>
  <si>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</si>
  <si>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</si>
  <si>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</si>
  <si>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</si>
  <si>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</si>
  <si>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</si>
  <si>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</si>
  <si>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</si>
  <si>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</si>
  <si>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</si>
  <si>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</si>
  <si>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</si>
  <si>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</si>
  <si>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</si>
  <si>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</si>
  <si>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</si>
  <si>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</si>
  <si>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</si>
  <si>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</si>
  <si>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</si>
  <si>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</si>
  <si>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</si>
  <si>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</si>
  <si>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</si>
  <si>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</si>
  <si>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</si>
  <si>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</si>
  <si>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</si>
  <si>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</si>
  <si>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</si>
  <si>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</si>
  <si>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</si>
  <si>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</si>
  <si>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</si>
  <si>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</si>
  <si>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</si>
  <si>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</si>
  <si>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</si>
  <si>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</si>
  <si>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</si>
  <si>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</si>
  <si>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</si>
  <si>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</si>
  <si>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</si>
  <si>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</si>
  <si>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</si>
  <si>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</si>
  <si>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</si>
  <si>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</si>
  <si>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</si>
  <si>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</si>
  <si>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</si>
  <si>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</si>
  <si>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</si>
  <si>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</si>
  <si>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</si>
  <si>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</si>
  <si>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</si>
  <si>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</si>
  <si>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</si>
  <si>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</si>
  <si>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</si>
  <si>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</si>
  <si>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</si>
  <si>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</si>
  <si>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</si>
  <si>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</si>
  <si>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</si>
  <si>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</si>
  <si>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</si>
  <si>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</si>
  <si>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</si>
  <si>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</si>
  <si>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</si>
  <si>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</si>
  <si>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</si>
  <si>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</si>
  <si>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</si>
  <si>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</si>
  <si>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</si>
  <si>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</si>
  <si>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</si>
  <si>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</si>
  <si>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</si>
  <si>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</si>
  <si>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</si>
  <si>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</si>
  <si>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</si>
  <si>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</si>
  <si>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</si>
  <si>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</si>
  <si>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</si>
  <si>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</si>
  <si>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</si>
  <si>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</si>
  <si>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</si>
  <si>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</si>
  <si>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</si>
  <si>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</si>
  <si>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</si>
  <si>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</si>
  <si>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</si>
  <si>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</si>
  <si>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</si>
  <si>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</si>
  <si>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</si>
  <si>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</si>
  <si>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</si>
  <si>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</si>
  <si>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</si>
  <si>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</si>
  <si>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</si>
  <si>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</si>
  <si>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</si>
  <si>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</si>
  <si>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</si>
  <si>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</si>
  <si>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</si>
  <si>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</si>
  <si>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</si>
  <si>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</si>
  <si>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</si>
  <si>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</si>
  <si>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</si>
  <si>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</si>
  <si>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</si>
  <si>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</si>
  <si>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</si>
  <si>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</si>
  <si>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</si>
  <si>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</si>
  <si>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</si>
  <si>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</si>
  <si>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</si>
  <si>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</si>
  <si>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</si>
  <si>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</si>
  <si>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</si>
  <si>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</si>
  <si>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</si>
  <si>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</si>
  <si>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</si>
  <si>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</si>
  <si>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</si>
  <si>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</si>
  <si>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</si>
  <si>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</si>
  <si>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</si>
  <si>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</si>
  <si>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</si>
  <si>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</si>
  <si>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</si>
  <si>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</si>
  <si>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</si>
  <si>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</si>
  <si>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</si>
  <si>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</si>
  <si>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</si>
  <si>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</si>
  <si>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</si>
  <si>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</si>
  <si>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</si>
  <si>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</si>
  <si>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</si>
  <si>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</si>
  <si>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</si>
  <si>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</si>
  <si>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</si>
  <si>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</si>
  <si>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</si>
  <si>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</si>
  <si>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</si>
  <si>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</si>
  <si>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</si>
  <si>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</si>
  <si>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</si>
  <si>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</si>
  <si>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</si>
  <si>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</si>
  <si>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</si>
  <si>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</si>
  <si>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</si>
  <si>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</si>
  <si>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</si>
  <si>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</si>
  <si>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</si>
  <si>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</si>
  <si>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</si>
  <si>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</si>
  <si>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</si>
  <si>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</si>
  <si>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</si>
  <si>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</si>
  <si>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</si>
  <si>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</si>
  <si>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</si>
  <si>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</si>
  <si>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</si>
  <si>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</si>
  <si>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</si>
  <si>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</si>
  <si>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</si>
  <si>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</si>
  <si>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</si>
  <si>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</si>
  <si>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</si>
  <si>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</si>
  <si>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</si>
  <si>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</si>
  <si>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</si>
  <si>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</si>
  <si>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</si>
  <si>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</si>
  <si>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</si>
  <si>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</si>
  <si>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</si>
  <si>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</si>
  <si>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</si>
  <si>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</si>
  <si>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</si>
  <si>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</si>
  <si>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</si>
  <si>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</si>
  <si>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</si>
  <si>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</si>
  <si>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</si>
  <si>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</si>
  <si>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</si>
  <si>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</si>
  <si>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</si>
  <si>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</si>
  <si>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</si>
  <si>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</si>
  <si>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</si>
  <si>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</si>
  <si>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</si>
  <si>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</si>
  <si>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</si>
  <si>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</si>
  <si>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</si>
  <si>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</si>
  <si>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</si>
  <si>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</si>
  <si>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</si>
  <si>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</si>
  <si>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</si>
  <si>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</si>
  <si>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</si>
  <si>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</si>
  <si>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</si>
  <si>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</si>
  <si>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</si>
  <si>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</si>
  <si>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</si>
  <si>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</si>
  <si>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</si>
  <si>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</si>
  <si>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</si>
  <si>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</si>
  <si>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</si>
  <si>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</si>
  <si>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</si>
  <si>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</si>
  <si>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</si>
  <si>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</si>
  <si>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</si>
  <si>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</si>
  <si>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</si>
  <si>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</si>
  <si>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</si>
  <si>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</si>
  <si>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</si>
  <si>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</si>
  <si>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</si>
  <si>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</si>
  <si>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</si>
  <si>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</si>
  <si>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</si>
  <si>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</si>
  <si>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</si>
  <si>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</si>
  <si>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</si>
  <si>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</si>
  <si>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</si>
  <si>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</si>
  <si>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</si>
  <si>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</si>
  <si>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</si>
  <si>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</si>
  <si>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</si>
  <si>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</si>
  <si>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</si>
  <si>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</si>
  <si>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</si>
  <si>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</si>
  <si>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</si>
  <si>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</si>
  <si>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</si>
  <si>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</si>
  <si>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</si>
  <si>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</si>
  <si>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</si>
  <si>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</si>
  <si>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</si>
  <si>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</si>
  <si>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</si>
  <si>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</si>
  <si>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</si>
  <si>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</si>
  <si>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</si>
  <si>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</si>
  <si>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</si>
  <si>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</si>
  <si>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</si>
  <si>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</si>
  <si>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</si>
  <si>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</si>
  <si>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</si>
  <si>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</si>
  <si>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</si>
  <si>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</si>
  <si>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</si>
  <si>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</si>
  <si>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</si>
  <si>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</si>
  <si>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</si>
  <si>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</si>
  <si>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</si>
  <si>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</si>
  <si>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</si>
  <si>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</si>
  <si>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</si>
  <si>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</si>
  <si>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</si>
  <si>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</si>
  <si>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</si>
  <si>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</si>
  <si>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</si>
  <si>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</si>
  <si>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</si>
  <si>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</si>
  <si>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</si>
  <si>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</si>
  <si>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</si>
  <si>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</si>
  <si>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</si>
  <si>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</si>
  <si>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</si>
  <si>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</si>
  <si>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</si>
  <si>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</si>
  <si>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</si>
  <si>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</si>
  <si>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</si>
  <si>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</si>
  <si>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</si>
  <si>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</si>
  <si>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</si>
  <si>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</si>
  <si>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</si>
  <si>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</si>
  <si>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</si>
  <si>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</si>
  <si>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</si>
  <si>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</si>
  <si>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</si>
  <si>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</si>
  <si>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</si>
  <si>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</si>
  <si>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</si>
  <si>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</si>
  <si>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</si>
  <si>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</si>
  <si>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</si>
  <si>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</si>
  <si>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</si>
  <si>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</si>
  <si>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</si>
  <si>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</si>
  <si>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</si>
  <si>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</si>
  <si>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</si>
  <si>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</si>
  <si>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</si>
  <si>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</si>
  <si>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</si>
  <si>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</si>
  <si>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</si>
  <si>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</si>
  <si>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</si>
  <si>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</si>
  <si>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</si>
  <si>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</si>
  <si>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</si>
  <si>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</si>
  <si>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</si>
  <si>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</si>
  <si>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</si>
  <si>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</si>
  <si>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</si>
  <si>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</si>
  <si>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</si>
  <si>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</si>
  <si>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</si>
  <si>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</si>
  <si>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</si>
  <si>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</si>
  <si>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</si>
  <si>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</si>
  <si>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</si>
  <si>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</si>
  <si>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</si>
  <si>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</si>
  <si>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</si>
  <si>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</si>
  <si>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</si>
  <si>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</si>
  <si>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</si>
  <si>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</si>
  <si>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</si>
  <si>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</si>
  <si>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</si>
  <si>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</si>
  <si>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</si>
  <si>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</si>
  <si>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</si>
  <si>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</si>
  <si>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</si>
  <si>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</si>
  <si>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</si>
  <si>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</si>
  <si>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</si>
  <si>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</si>
  <si>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</si>
  <si>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</si>
  <si>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</si>
  <si>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</si>
  <si>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</si>
  <si>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</si>
  <si>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</si>
  <si>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</si>
  <si>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</si>
  <si>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</si>
  <si>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</si>
  <si>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</si>
  <si>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</si>
  <si>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</si>
  <si>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</si>
  <si>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</si>
  <si>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</si>
  <si>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</si>
  <si>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</si>
  <si>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</si>
  <si>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</si>
  <si>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</si>
  <si>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</si>
  <si>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</si>
  <si>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</si>
  <si>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</si>
  <si>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</si>
  <si>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</si>
  <si>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</si>
  <si>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</si>
  <si>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</si>
  <si>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</si>
  <si>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</si>
  <si>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</si>
  <si>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</si>
  <si>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</si>
  <si>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</si>
  <si>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</si>
  <si>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</si>
  <si>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</si>
  <si>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</si>
  <si>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</si>
  <si>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</si>
  <si>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</si>
  <si>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</si>
  <si>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</si>
  <si>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</si>
  <si>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</si>
  <si>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</si>
  <si>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</si>
  <si>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</si>
  <si>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</si>
  <si>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</si>
  <si>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</si>
  <si>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</si>
  <si>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</si>
  <si>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</si>
  <si>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</si>
  <si>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</si>
  <si>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</si>
  <si>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</si>
  <si>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</si>
  <si>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</si>
  <si>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</si>
  <si>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</si>
  <si>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</si>
  <si>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</si>
  <si>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</si>
  <si>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</si>
  <si>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</si>
  <si>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</si>
  <si>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</si>
  <si>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</si>
  <si>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</si>
  <si>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</si>
  <si>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</si>
  <si>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</si>
  <si>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</si>
  <si>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</si>
  <si>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</si>
  <si>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</si>
  <si>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</si>
  <si>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</si>
  <si>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</si>
  <si>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</si>
  <si>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</si>
  <si>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</si>
  <si>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</si>
  <si>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</si>
  <si>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</si>
  <si>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</si>
  <si>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</si>
  <si>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</si>
  <si>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</si>
  <si>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</si>
  <si>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</si>
  <si>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</si>
  <si>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</si>
  <si>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</si>
  <si>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</si>
  <si>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</si>
  <si>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</si>
  <si>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</si>
  <si>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</si>
  <si>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</si>
  <si>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</si>
  <si>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</si>
  <si>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</si>
  <si>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</si>
  <si>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</si>
  <si>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</si>
  <si>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</si>
  <si>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</si>
  <si>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</si>
  <si>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</si>
  <si>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</si>
  <si>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</si>
  <si>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</si>
  <si>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</si>
  <si>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</si>
  <si>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</si>
  <si>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</si>
  <si>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</si>
  <si>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</si>
  <si>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</si>
  <si>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</si>
  <si>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</si>
  <si>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</si>
  <si>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</si>
  <si>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</si>
  <si>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</si>
  <si>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</si>
  <si>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</si>
  <si>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</si>
  <si>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</si>
  <si>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</si>
  <si>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</si>
  <si>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</si>
  <si>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</si>
  <si>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</si>
  <si>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</si>
  <si>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</si>
  <si>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</si>
  <si>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</si>
  <si>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</si>
  <si>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</si>
  <si>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</si>
  <si>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</si>
  <si>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</si>
  <si>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</si>
  <si>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</si>
  <si>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</si>
  <si>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</si>
  <si>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</si>
  <si>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</si>
  <si>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</si>
  <si>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</si>
  <si>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</si>
  <si>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</si>
  <si>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</si>
  <si>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</si>
  <si>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</si>
  <si>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</si>
  <si>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</si>
  <si>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</si>
  <si>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</si>
  <si>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</si>
  <si>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</si>
  <si>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</si>
  <si>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</si>
  <si>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</si>
  <si>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</si>
  <si>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</si>
  <si>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</si>
  <si>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</si>
  <si>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</si>
  <si>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</si>
  <si>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</si>
  <si>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</si>
  <si>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</si>
  <si>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</si>
  <si>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</si>
  <si>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</si>
  <si>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</si>
  <si>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</si>
  <si>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</si>
  <si>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</si>
  <si>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</si>
  <si>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</si>
  <si>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</si>
  <si>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</si>
  <si>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</si>
  <si>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</si>
  <si>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</si>
  <si>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</si>
  <si>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</si>
  <si>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</si>
  <si>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</si>
  <si>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</si>
  <si>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</si>
  <si>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</si>
  <si>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</si>
  <si>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</si>
  <si>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</si>
  <si>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</si>
  <si>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</si>
  <si>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</si>
  <si>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</si>
  <si>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</si>
  <si>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</si>
  <si>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</si>
  <si>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</si>
  <si>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</si>
  <si>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</si>
  <si>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</si>
  <si>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</si>
  <si>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</si>
  <si>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</si>
  <si>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</si>
  <si>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</si>
  <si>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</si>
  <si>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</si>
  <si>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</si>
  <si>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</si>
  <si>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</si>
  <si>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</si>
  <si>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</si>
  <si>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</si>
  <si>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</si>
  <si>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</si>
  <si>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</si>
  <si>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</si>
  <si>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</si>
  <si>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</si>
  <si>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</si>
  <si>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</si>
  <si>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</si>
  <si>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</si>
  <si>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</si>
  <si>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</si>
  <si>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</si>
  <si>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</si>
  <si>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</si>
  <si>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</si>
  <si>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</si>
  <si>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</si>
  <si>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</si>
  <si>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</si>
  <si>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</si>
  <si>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</si>
  <si>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</si>
  <si>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</si>
  <si>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</si>
  <si>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</si>
  <si>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</si>
  <si>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</si>
  <si>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</si>
  <si>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</si>
  <si>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</si>
  <si>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</si>
  <si>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</si>
  <si>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</si>
  <si>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</si>
  <si>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</si>
  <si>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</si>
  <si>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</si>
  <si>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</si>
  <si>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</si>
  <si>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</si>
  <si>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</si>
  <si>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</si>
  <si>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</si>
  <si>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</si>
  <si>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</si>
  <si>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</si>
  <si>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</si>
  <si>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</si>
  <si>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</si>
  <si>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</si>
  <si>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</si>
  <si>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</si>
  <si>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</si>
  <si>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</si>
  <si>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</si>
  <si>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</si>
  <si>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</si>
  <si>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</si>
  <si>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</si>
  <si>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</si>
  <si>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</si>
  <si>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</si>
  <si>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</si>
  <si>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</si>
  <si>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</si>
  <si>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</si>
  <si>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</si>
  <si>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</si>
  <si>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</si>
  <si>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</si>
  <si>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</si>
  <si>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</si>
  <si>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</si>
  <si>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</si>
  <si>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</si>
  <si>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</si>
  <si>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</si>
  <si>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</si>
  <si>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</si>
  <si>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</si>
  <si>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</si>
  <si>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</si>
  <si>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</si>
  <si>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</si>
  <si>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</si>
  <si>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</si>
  <si>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</si>
  <si>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</si>
  <si>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</si>
  <si>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</si>
  <si>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</si>
  <si>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</si>
  <si>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</si>
  <si>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</si>
  <si>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</si>
  <si>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</si>
  <si>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</si>
  <si>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</si>
  <si>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</si>
  <si>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</si>
  <si>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</si>
  <si>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</si>
  <si>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</si>
  <si>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</si>
  <si>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</si>
  <si>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</si>
  <si>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</si>
  <si>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</si>
  <si>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</si>
  <si>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</si>
  <si>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</si>
  <si>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</si>
  <si>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</si>
  <si>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</si>
  <si>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</si>
  <si>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</si>
  <si>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</si>
  <si>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</si>
  <si>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</si>
  <si>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</si>
  <si>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</si>
  <si>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</si>
  <si>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</si>
  <si>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</si>
  <si>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</si>
  <si>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</si>
  <si>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</si>
  <si>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</si>
  <si>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</si>
  <si>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</si>
  <si>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</si>
  <si>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</si>
  <si>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</si>
  <si>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</si>
  <si>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</si>
  <si>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</si>
  <si>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</si>
  <si>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</si>
  <si>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</si>
  <si>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</si>
  <si>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</si>
  <si>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</si>
  <si>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</si>
  <si>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</si>
  <si>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</si>
  <si>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</si>
  <si>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</si>
  <si>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</si>
  <si>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</si>
  <si>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</si>
  <si>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</si>
  <si>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</si>
  <si>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</si>
  <si>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</si>
  <si>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</si>
  <si>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</si>
  <si>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</si>
  <si>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</si>
  <si>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</si>
  <si>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</si>
  <si>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</si>
  <si>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</si>
  <si>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</si>
  <si>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</si>
  <si>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</si>
  <si>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</si>
  <si>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</si>
  <si>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</si>
  <si>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</si>
  <si>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</si>
  <si>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</si>
  <si>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</si>
  <si>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</si>
  <si>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</si>
  <si>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</si>
  <si>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</si>
  <si>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</si>
  <si>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</si>
  <si>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</si>
  <si>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</si>
  <si>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</si>
  <si>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</si>
  <si>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</si>
  <si>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</si>
  <si>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</si>
  <si>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</si>
  <si>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</si>
  <si>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</si>
  <si>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</si>
  <si>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</si>
  <si>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</si>
  <si>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</si>
  <si>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</si>
  <si>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</si>
  <si>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</si>
  <si>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</si>
  <si>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</si>
  <si>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</si>
  <si>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</si>
  <si>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</si>
  <si>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</si>
  <si>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</si>
  <si>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</si>
  <si>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</si>
  <si>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</si>
  <si>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</si>
  <si>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</si>
  <si>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</si>
  <si>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</si>
  <si>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</si>
  <si>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</si>
  <si>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</si>
  <si>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</si>
  <si>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</si>
  <si>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</si>
  <si>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</si>
  <si>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</si>
  <si>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</si>
  <si>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</si>
  <si>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</si>
  <si>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</si>
  <si>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</si>
  <si>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</si>
  <si>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</si>
  <si>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</si>
  <si>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</si>
  <si>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</si>
  <si>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</si>
  <si>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</si>
  <si>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</si>
  <si>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</si>
  <si>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</si>
  <si>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</si>
  <si>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</si>
  <si>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</si>
  <si>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</si>
  <si>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</si>
  <si>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</si>
  <si>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</si>
  <si>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</si>
  <si>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</si>
  <si>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</si>
  <si>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</si>
  <si>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</si>
  <si>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</si>
  <si>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</si>
  <si>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</si>
  <si>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</si>
  <si>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</si>
  <si>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</si>
  <si>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</si>
  <si>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</si>
  <si>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</si>
  <si>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</si>
  <si>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</si>
  <si>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</si>
  <si>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</si>
  <si>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</si>
  <si>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</si>
  <si>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</si>
  <si>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</si>
  <si>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</si>
  <si>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</si>
  <si>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</si>
  <si>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</si>
  <si>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</si>
  <si>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</si>
  <si>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</si>
  <si>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</si>
  <si>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</si>
  <si>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</si>
  <si>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</si>
  <si>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</si>
  <si>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</si>
  <si>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</si>
  <si>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</si>
  <si>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</si>
  <si>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</si>
  <si>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</si>
  <si>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</si>
  <si>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</si>
  <si>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</si>
  <si>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</si>
  <si>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</si>
  <si>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</si>
  <si>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</si>
  <si>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</si>
  <si>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</si>
  <si>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</si>
  <si>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</si>
  <si>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</si>
  <si>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</si>
  <si>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</si>
  <si>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</si>
  <si>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</si>
  <si>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</si>
  <si>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</si>
  <si>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</si>
  <si>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</si>
  <si>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</si>
  <si>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</si>
  <si>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</si>
  <si>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</si>
  <si>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</si>
  <si>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</si>
  <si>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</si>
  <si>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</si>
  <si>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</si>
  <si>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</si>
  <si>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</si>
  <si>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</si>
  <si>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</si>
  <si>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</si>
  <si>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</si>
  <si>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</si>
  <si>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</si>
  <si>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</si>
  <si>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</si>
  <si>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</si>
  <si>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</si>
  <si>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</si>
  <si>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</si>
  <si>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</si>
  <si>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</si>
  <si>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</si>
  <si>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</si>
  <si>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</si>
  <si>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</si>
  <si>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</si>
  <si>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</si>
  <si>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</si>
  <si>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</si>
  <si>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</si>
  <si>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</si>
  <si>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</si>
  <si>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</si>
  <si>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</si>
  <si>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</si>
  <si>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</si>
  <si>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</si>
  <si>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</si>
  <si>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</si>
  <si>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</si>
  <si>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</si>
  <si>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</si>
  <si>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</si>
  <si>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</si>
  <si>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</si>
  <si>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</si>
  <si>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</si>
  <si>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</si>
  <si>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</si>
  <si>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</si>
  <si>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</si>
  <si>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</si>
  <si>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</si>
  <si>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</si>
  <si>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</si>
  <si>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</si>
  <si>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</si>
  <si>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</si>
  <si>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</si>
  <si>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</si>
  <si>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</si>
  <si>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</si>
  <si>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</si>
  <si>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</si>
  <si>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</si>
  <si>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</si>
  <si>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</si>
  <si>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</si>
  <si>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</si>
  <si>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</si>
  <si>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</si>
  <si>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</si>
  <si>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</si>
  <si>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</si>
  <si>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</si>
  <si>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</si>
  <si>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</si>
  <si>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</si>
  <si>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</si>
  <si>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</si>
  <si>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</si>
  <si>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</si>
  <si>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</si>
  <si>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</si>
  <si>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</si>
  <si>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</si>
  <si>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</si>
  <si>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</si>
  <si>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</si>
  <si>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</si>
  <si>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</si>
  <si>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</si>
  <si>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</si>
  <si>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</si>
  <si>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</si>
  <si>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</si>
  <si>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</si>
  <si>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</si>
  <si>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</si>
  <si>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</si>
  <si>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</si>
  <si>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</si>
  <si>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</si>
  <si>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</si>
  <si>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</si>
  <si>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</si>
  <si>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</si>
  <si>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</si>
  <si>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</si>
  <si>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</si>
  <si>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</si>
  <si>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</si>
  <si>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</si>
  <si>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</si>
  <si>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</si>
  <si>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</si>
  <si>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</si>
  <si>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</si>
  <si>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</si>
  <si>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</si>
  <si>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</si>
  <si>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</si>
  <si>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</si>
  <si>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</si>
  <si>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</si>
  <si>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</si>
  <si>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</si>
  <si>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</si>
  <si>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</si>
  <si>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</si>
  <si>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</si>
  <si>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</si>
  <si>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</si>
  <si>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</si>
  <si>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</si>
  <si>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</si>
  <si>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</si>
  <si>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</si>
  <si>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</si>
  <si>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</si>
  <si>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</si>
  <si>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</si>
  <si>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</si>
  <si>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</si>
  <si>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</si>
  <si>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</si>
  <si>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</si>
  <si>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</si>
  <si>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</si>
  <si>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</si>
  <si>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</si>
  <si>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</si>
  <si>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</si>
  <si>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</si>
  <si>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</si>
  <si>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</si>
  <si>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</si>
  <si>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</si>
  <si>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</si>
  <si>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</si>
  <si>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</si>
  <si>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</si>
  <si>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</si>
  <si>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</si>
  <si>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</si>
  <si>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</si>
  <si>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</si>
  <si>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</si>
  <si>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</si>
  <si>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</si>
  <si>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</si>
  <si>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</si>
  <si>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</si>
  <si>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</si>
  <si>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</si>
  <si>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</si>
  <si>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</si>
  <si>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</si>
  <si>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</si>
  <si>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</si>
  <si>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</si>
  <si>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</si>
  <si>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</si>
  <si>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</si>
  <si>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</si>
  <si>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</si>
  <si>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</si>
  <si>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</si>
  <si>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</si>
  <si>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</si>
  <si>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</si>
  <si>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</si>
  <si>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</si>
  <si>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</si>
  <si>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</si>
  <si>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</si>
  <si>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</si>
  <si>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</si>
  <si>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</si>
  <si>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</si>
  <si>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</si>
  <si>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</si>
  <si>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</si>
  <si>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</si>
  <si>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</si>
  <si>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</si>
  <si>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</si>
  <si>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</si>
  <si>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</si>
  <si>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</si>
  <si>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</si>
  <si>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</si>
  <si>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</si>
  <si>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</si>
  <si>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</si>
  <si>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</si>
  <si>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</si>
  <si>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</si>
  <si>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</si>
  <si>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</si>
  <si>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</si>
  <si>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</si>
  <si>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</si>
  <si>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</si>
  <si>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</si>
  <si>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</si>
  <si>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</si>
  <si>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</si>
  <si>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</si>
  <si>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</si>
  <si>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</si>
  <si>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</si>
  <si>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</si>
  <si>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</si>
  <si>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</si>
  <si>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</si>
  <si>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</si>
  <si>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</si>
  <si>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</si>
  <si>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</si>
  <si>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</si>
  <si>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</si>
  <si>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</si>
  <si>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</si>
  <si>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</si>
  <si>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</si>
  <si>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</si>
  <si>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</si>
  <si>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</si>
  <si>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</si>
  <si>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</si>
  <si>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</si>
  <si>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</si>
  <si>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</si>
  <si>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</si>
  <si>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</si>
  <si>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</si>
  <si>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</si>
  <si>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</si>
  <si>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</si>
  <si>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</si>
  <si>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</si>
  <si>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</si>
  <si>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</si>
  <si>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</si>
  <si>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</si>
  <si>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</si>
  <si>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</si>
  <si>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</si>
  <si>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</si>
  <si>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</si>
  <si>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</si>
  <si>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</si>
  <si>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</si>
  <si>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</si>
  <si>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</si>
  <si>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</si>
  <si>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</si>
  <si>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</si>
  <si>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</si>
  <si>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</si>
  <si>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</si>
  <si>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</si>
  <si>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</si>
  <si>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</si>
  <si>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</si>
  <si>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</si>
  <si>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</si>
  <si>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</si>
  <si>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</si>
  <si>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</si>
  <si>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</si>
  <si>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</si>
  <si>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</si>
  <si>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</si>
  <si>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</si>
  <si>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</si>
  <si>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</si>
  <si>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</si>
  <si>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</si>
  <si>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</si>
  <si>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</si>
  <si>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</si>
  <si>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</si>
  <si>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</si>
  <si>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</si>
  <si>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</si>
  <si>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</si>
  <si>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</si>
  <si>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</si>
  <si>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</si>
  <si>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</si>
  <si>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</si>
  <si>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</si>
  <si>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</si>
  <si>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</si>
  <si>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</si>
  <si>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</si>
  <si>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</si>
  <si>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</si>
  <si>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</si>
  <si>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</si>
  <si>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</si>
  <si>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</si>
  <si>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</si>
  <si>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</si>
  <si>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</si>
  <si>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</si>
  <si>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</si>
  <si>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</si>
  <si>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</si>
  <si>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</si>
  <si>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</si>
  <si>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</si>
  <si>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</si>
  <si>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</si>
  <si>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</si>
  <si>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</si>
  <si>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</si>
  <si>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</si>
  <si>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</si>
  <si>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</si>
  <si>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</si>
  <si>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</si>
  <si>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</si>
  <si>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</si>
  <si>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</si>
  <si>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</si>
  <si>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</si>
  <si>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</si>
  <si>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</si>
  <si>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</si>
  <si>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</si>
  <si>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</si>
  <si>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</si>
  <si>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</si>
  <si>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</si>
  <si>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</si>
  <si>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</si>
  <si>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</si>
  <si>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</si>
  <si>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</si>
  <si>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</si>
  <si>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</si>
  <si>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</si>
  <si>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</si>
  <si>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</si>
  <si>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</si>
  <si>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</si>
  <si>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</si>
  <si>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</si>
  <si>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</si>
  <si>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</si>
  <si>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</si>
  <si>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</si>
  <si>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</si>
  <si>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</si>
  <si>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</si>
  <si>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</si>
  <si>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</si>
  <si>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</si>
  <si>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</si>
  <si>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</si>
  <si>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</si>
  <si>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</si>
  <si>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</si>
  <si>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</si>
  <si>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</si>
  <si>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</si>
  <si>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</si>
  <si>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</si>
  <si>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</si>
  <si>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</si>
  <si>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</si>
  <si>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</si>
  <si>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</si>
  <si>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</si>
  <si>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</si>
  <si>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</si>
  <si>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</si>
  <si>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</si>
  <si>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</si>
  <si>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</si>
  <si>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</si>
  <si>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</si>
  <si>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</si>
  <si>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</si>
  <si>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</si>
  <si>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</si>
  <si>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</si>
  <si>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</si>
  <si>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</si>
  <si>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</si>
  <si>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</si>
  <si>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</si>
  <si>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</si>
  <si>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</si>
  <si>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</si>
  <si>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</si>
  <si>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</si>
  <si>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</si>
  <si>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</si>
  <si>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</si>
  <si>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</si>
  <si>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</si>
  <si>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</si>
  <si>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</si>
  <si>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</si>
  <si>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</si>
  <si>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</si>
  <si>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</si>
  <si>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</si>
  <si>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</si>
  <si>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</si>
  <si>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</si>
  <si>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</si>
  <si>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</si>
  <si>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</si>
  <si>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</si>
  <si>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</si>
  <si>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</si>
  <si>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</si>
  <si>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</si>
  <si>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</si>
  <si>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</si>
  <si>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</si>
  <si>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</si>
  <si>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</si>
  <si>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</si>
  <si>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</si>
  <si>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</si>
  <si>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</si>
  <si>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</si>
  <si>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</si>
  <si>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</si>
  <si>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</si>
  <si>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</si>
  <si>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</si>
  <si>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</si>
  <si>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</si>
  <si>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</si>
  <si>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</si>
  <si>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</si>
  <si>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</si>
  <si>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</si>
  <si>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</si>
  <si>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</si>
  <si>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</si>
  <si>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</si>
  <si>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</si>
  <si>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</si>
  <si>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</si>
  <si>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</si>
  <si>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</si>
  <si>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</si>
  <si>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</si>
  <si>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</si>
  <si>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</si>
  <si>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</si>
  <si>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</si>
  <si>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</si>
  <si>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</si>
  <si>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</si>
  <si>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</si>
  <si>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</si>
  <si>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</si>
  <si>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</si>
  <si>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</si>
  <si>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</si>
  <si>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</si>
  <si>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</si>
  <si>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</si>
  <si>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</si>
  <si>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</si>
  <si>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</si>
  <si>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</si>
  <si>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</si>
  <si>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</si>
  <si>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</si>
  <si>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</si>
  <si>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</si>
  <si>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</si>
  <si>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</si>
  <si>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</si>
  <si>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</si>
  <si>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</si>
  <si>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</si>
  <si>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</si>
  <si>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</si>
  <si>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</si>
  <si>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</si>
  <si>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</si>
  <si>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</si>
  <si>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</si>
  <si>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</si>
  <si>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</si>
  <si>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</si>
  <si>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</si>
  <si>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</si>
  <si>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</si>
  <si>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</si>
  <si>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</si>
  <si>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</si>
  <si>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</si>
  <si>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</si>
  <si>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</si>
  <si>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</si>
  <si>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</si>
  <si>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</si>
  <si>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</si>
  <si>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</si>
  <si>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</si>
  <si>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</si>
  <si>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</si>
  <si>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</si>
  <si>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</si>
  <si>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</si>
  <si>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</si>
  <si>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</si>
  <si>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</si>
  <si>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</si>
  <si>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</si>
  <si>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</si>
  <si>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</si>
  <si>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</si>
  <si>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</si>
  <si>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</si>
  <si>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</si>
  <si>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</si>
  <si>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</si>
  <si>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</si>
  <si>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</si>
  <si>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</si>
  <si>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</si>
  <si>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</si>
  <si>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</si>
  <si>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</si>
  <si>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</si>
  <si>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</si>
  <si>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</si>
  <si>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</si>
  <si>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</si>
  <si>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</si>
  <si>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</si>
  <si>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</si>
  <si>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</si>
  <si>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</si>
  <si>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</si>
  <si>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</si>
  <si>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</si>
  <si>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</si>
  <si>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</si>
  <si>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</si>
  <si>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</si>
  <si>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</si>
  <si>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</si>
  <si>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</si>
  <si>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</si>
  <si>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</si>
  <si>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</si>
  <si>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</si>
  <si>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</si>
  <si>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</si>
  <si>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</si>
  <si>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</si>
  <si>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</si>
  <si>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</si>
  <si>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</si>
  <si>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</si>
  <si>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</si>
  <si>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</si>
  <si>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</si>
  <si>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</si>
  <si>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</si>
  <si>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</si>
  <si>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</si>
  <si>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</si>
  <si>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</si>
  <si>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</si>
  <si>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</si>
  <si>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</si>
  <si>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</si>
  <si>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</si>
  <si>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</si>
  <si>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</si>
  <si>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</si>
  <si>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</si>
  <si>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</si>
  <si>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</si>
  <si>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</si>
  <si>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</si>
  <si>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</si>
  <si>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</si>
  <si>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</si>
  <si>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</si>
  <si>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</si>
  <si>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</si>
  <si>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</si>
  <si>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</si>
  <si>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</si>
  <si>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</si>
  <si>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</si>
  <si>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</si>
  <si>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</si>
  <si>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</si>
  <si>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</si>
  <si>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</si>
  <si>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</si>
  <si>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</si>
  <si>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</si>
  <si>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</si>
  <si>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</si>
  <si>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</si>
  <si>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</si>
  <si>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</si>
  <si>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</si>
  <si>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</si>
  <si>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</si>
  <si>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</si>
  <si>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</si>
  <si>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</si>
  <si>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</si>
  <si>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</si>
  <si>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</si>
  <si>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</si>
  <si>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</si>
  <si>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</si>
  <si>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</si>
  <si>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</si>
  <si>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</si>
  <si>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</si>
  <si>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</si>
  <si>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</si>
  <si>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</si>
  <si>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</si>
  <si>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</si>
  <si>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</si>
  <si>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</si>
  <si>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</si>
  <si>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</si>
  <si>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</si>
  <si>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</si>
  <si>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</si>
  <si>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</si>
  <si>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</si>
  <si>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</si>
  <si>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</si>
  <si>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</si>
  <si>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</si>
  <si>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</si>
  <si>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</si>
  <si>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</si>
  <si>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</si>
  <si>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</si>
  <si>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</si>
  <si>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</si>
  <si>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</si>
  <si>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</si>
  <si>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</si>
  <si>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</si>
  <si>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</si>
  <si>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</si>
  <si>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</si>
  <si>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</si>
  <si>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</si>
  <si>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</si>
  <si>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</si>
  <si>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</si>
  <si>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</si>
  <si>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</si>
  <si>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</si>
  <si>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</si>
  <si>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</si>
  <si>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</si>
  <si>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</si>
  <si>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</si>
  <si>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</si>
  <si>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</si>
  <si>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</si>
  <si>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</si>
  <si>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</si>
  <si>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</si>
  <si>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</si>
  <si>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</si>
  <si>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</si>
  <si>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</si>
  <si>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</si>
  <si>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</si>
  <si>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</si>
  <si>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</si>
  <si>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</si>
  <si>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</si>
  <si>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</si>
  <si>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</si>
  <si>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</si>
  <si>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</si>
  <si>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</si>
  <si>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</si>
  <si>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</si>
  <si>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</si>
  <si>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</si>
  <si>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</si>
  <si>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</si>
  <si>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</si>
  <si>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</si>
  <si>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</si>
  <si>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</si>
  <si>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</si>
  <si>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</si>
  <si>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</si>
  <si>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</si>
  <si>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</si>
  <si>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</si>
  <si>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</si>
  <si>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</si>
  <si>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</si>
  <si>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</si>
  <si>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</si>
  <si>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</si>
  <si>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</si>
  <si>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</si>
  <si>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</si>
  <si>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</si>
  <si>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</si>
  <si>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</si>
  <si>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</si>
  <si>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</si>
  <si>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</si>
  <si>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</si>
  <si>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</si>
  <si>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</si>
  <si>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</si>
  <si>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</si>
  <si>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</si>
  <si>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</si>
  <si>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</si>
  <si>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</si>
  <si>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</si>
  <si>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</si>
  <si>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</si>
  <si>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</si>
  <si>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</si>
  <si>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</si>
  <si>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</si>
  <si>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</si>
  <si>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</si>
  <si>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</si>
  <si>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</si>
  <si>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</si>
  <si>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</si>
  <si>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</si>
  <si>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</si>
  <si>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</si>
  <si>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</si>
  <si>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</si>
  <si>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</si>
  <si>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</si>
  <si>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</si>
  <si>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</si>
  <si>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</si>
  <si>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</si>
  <si>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</si>
  <si>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</si>
  <si>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</si>
  <si>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</si>
  <si>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</si>
  <si>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</si>
  <si>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</si>
  <si>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</si>
  <si>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</si>
  <si>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</si>
  <si>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</si>
  <si>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</si>
  <si>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</si>
  <si>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</si>
  <si>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</si>
  <si>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</si>
  <si>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</si>
  <si>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</si>
  <si>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</si>
  <si>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</si>
  <si>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</si>
  <si>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</si>
  <si>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</si>
  <si>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</si>
  <si>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</si>
  <si>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</si>
  <si>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</si>
  <si>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</si>
  <si>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</si>
  <si>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</si>
  <si>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</si>
  <si>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</si>
  <si>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</si>
  <si>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</si>
  <si>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</si>
  <si>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</si>
  <si>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</si>
  <si>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</si>
  <si>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</si>
  <si>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</si>
  <si>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</si>
  <si>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</si>
  <si>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</si>
  <si>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</si>
  <si>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</si>
  <si>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</si>
  <si>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</si>
  <si>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</si>
  <si>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</si>
  <si>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</si>
  <si>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</si>
  <si>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</si>
  <si>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</si>
  <si>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</si>
  <si>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</si>
  <si>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</si>
  <si>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</si>
  <si>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</si>
  <si>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</si>
  <si>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</si>
  <si>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</si>
  <si>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</si>
  <si>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</si>
  <si>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</si>
  <si>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</si>
  <si>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</si>
  <si>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</si>
  <si>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</si>
  <si>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</si>
  <si>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</si>
  <si>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</si>
  <si>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</si>
  <si>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</si>
  <si>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</si>
  <si>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</si>
  <si>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</si>
  <si>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</si>
  <si>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</si>
  <si>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</si>
  <si>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</si>
  <si>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</si>
  <si>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</si>
  <si>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</si>
  <si>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</si>
  <si>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</si>
  <si>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</si>
  <si>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</si>
  <si>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</si>
  <si>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</si>
  <si>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</si>
  <si>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</si>
  <si>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</si>
  <si>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</si>
  <si>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</si>
  <si>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</si>
  <si>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</si>
  <si>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</si>
  <si>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</si>
  <si>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</si>
  <si>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</si>
  <si>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</si>
  <si>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</si>
  <si>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</si>
  <si>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</si>
  <si>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</si>
  <si>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</si>
  <si>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</si>
  <si>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</si>
  <si>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</si>
  <si>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</si>
  <si>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</si>
  <si>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</si>
  <si>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</si>
  <si>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</si>
  <si>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</si>
  <si>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</si>
  <si>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</si>
  <si>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</si>
  <si>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</si>
  <si>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</si>
  <si>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</si>
  <si>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</si>
  <si>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</si>
  <si>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</si>
  <si>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</si>
  <si>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</si>
  <si>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</si>
  <si>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</si>
  <si>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</si>
  <si>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</si>
  <si>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</si>
  <si>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</si>
  <si>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</si>
  <si>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</si>
  <si>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</si>
  <si>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</si>
  <si>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</si>
  <si>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</si>
  <si>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</si>
  <si>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</si>
  <si>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</si>
  <si>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</si>
  <si>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</si>
  <si>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</si>
  <si>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</si>
  <si>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</si>
  <si>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</si>
  <si>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</si>
  <si>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</si>
  <si>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</si>
  <si>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</si>
  <si>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</si>
  <si>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</si>
  <si>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</si>
  <si>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</si>
  <si>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</si>
  <si>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</si>
  <si>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</si>
  <si>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</si>
  <si>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</si>
  <si>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</si>
  <si>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</si>
  <si>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</si>
  <si>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</si>
  <si>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</si>
  <si>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</si>
  <si>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</si>
  <si>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</si>
  <si>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</si>
  <si>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</si>
  <si>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</si>
  <si>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</si>
  <si>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</si>
  <si>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</si>
  <si>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</si>
  <si>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</si>
  <si>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</si>
  <si>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</si>
  <si>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</si>
  <si>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</si>
  <si>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</si>
  <si>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</si>
  <si>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</si>
  <si>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</si>
  <si>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</si>
  <si>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</si>
  <si>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</si>
  <si>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</si>
  <si>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</si>
  <si>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</si>
  <si>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</si>
  <si>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</si>
  <si>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</si>
  <si>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</si>
  <si>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</si>
  <si>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</si>
  <si>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</si>
  <si>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</si>
  <si>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</si>
  <si>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</si>
  <si>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</si>
  <si>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</si>
  <si>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</si>
  <si>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</si>
  <si>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</si>
  <si>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</si>
  <si>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</si>
  <si>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</si>
  <si>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</si>
  <si>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</si>
  <si>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</si>
  <si>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</si>
  <si>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</si>
  <si>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</si>
  <si>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</si>
  <si>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</si>
  <si>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</si>
  <si>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</si>
  <si>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</si>
  <si>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</si>
  <si>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</si>
  <si>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</si>
  <si>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</si>
  <si>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</si>
  <si>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</si>
  <si>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</si>
  <si>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</si>
  <si>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</si>
  <si>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</si>
  <si>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</si>
  <si>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</si>
  <si>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</si>
  <si>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</si>
  <si>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</si>
  <si>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</si>
  <si>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</si>
  <si>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</si>
  <si>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</si>
  <si>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</si>
  <si>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</si>
  <si>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</si>
  <si>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</si>
  <si>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</si>
  <si>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</si>
  <si>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</si>
  <si>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</si>
  <si>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</si>
  <si>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</si>
  <si>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</si>
  <si>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</si>
  <si>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</si>
  <si>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</si>
  <si>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</si>
  <si>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</si>
  <si>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</si>
  <si>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</si>
  <si>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</si>
  <si>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</si>
  <si>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</si>
  <si>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</si>
  <si>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</si>
  <si>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</si>
  <si>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</si>
  <si>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</si>
  <si>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</si>
  <si>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</si>
  <si>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</si>
  <si>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</si>
  <si>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</si>
  <si>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</si>
  <si>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</si>
  <si>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</si>
  <si>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</si>
  <si>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</si>
  <si>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</si>
  <si>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</si>
  <si>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</si>
  <si>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</si>
  <si>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</si>
  <si>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</si>
  <si>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</si>
  <si>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</si>
  <si>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</si>
  <si>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</si>
  <si>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</si>
  <si>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</si>
  <si>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</si>
  <si>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</si>
  <si>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</si>
  <si>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</si>
  <si>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</si>
  <si>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</si>
  <si>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</si>
  <si>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</si>
  <si>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</si>
  <si>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</si>
  <si>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</si>
  <si>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</si>
  <si>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</si>
  <si>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</si>
  <si>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</si>
  <si>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</si>
  <si>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</si>
  <si>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</si>
  <si>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</si>
  <si>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</si>
  <si>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</si>
  <si>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</si>
  <si>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</si>
  <si>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</si>
  <si>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</si>
  <si>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</si>
  <si>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</si>
  <si>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</si>
  <si>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</si>
  <si>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</si>
  <si>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</si>
  <si>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</si>
  <si>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</si>
  <si>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</si>
  <si>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</si>
  <si>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</si>
  <si>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</si>
  <si>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</si>
  <si>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</si>
  <si>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</si>
  <si>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</si>
  <si>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</si>
  <si>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</si>
  <si>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</si>
  <si>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</si>
  <si>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</si>
  <si>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</si>
  <si>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</si>
  <si>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</si>
  <si>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</si>
  <si>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</si>
  <si>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</si>
  <si>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</si>
  <si>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</si>
  <si>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</si>
  <si>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</si>
  <si>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</si>
  <si>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</si>
  <si>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</si>
  <si>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</si>
  <si>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</si>
  <si>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</si>
  <si>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</si>
  <si>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</si>
  <si>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</si>
  <si>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</si>
  <si>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</si>
  <si>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</si>
  <si>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</si>
  <si>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</si>
  <si>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</si>
  <si>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</si>
  <si>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</si>
  <si>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</si>
  <si>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</si>
  <si>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</si>
  <si>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</si>
  <si>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</si>
  <si>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</si>
  <si>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</si>
  <si>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</si>
  <si>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</si>
  <si>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</si>
  <si>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</si>
  <si>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</si>
  <si>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</si>
  <si>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</si>
  <si>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</si>
  <si>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</si>
  <si>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</si>
  <si>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</si>
  <si>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</si>
  <si>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</si>
  <si>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</si>
  <si>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</si>
  <si>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</si>
  <si>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</si>
  <si>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</si>
  <si>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</si>
  <si>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</si>
  <si>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</si>
  <si>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</si>
  <si>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</si>
  <si>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</si>
  <si>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</si>
  <si>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</si>
  <si>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</si>
  <si>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</si>
  <si>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</si>
  <si>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</si>
  <si>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</si>
  <si>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</si>
  <si>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</si>
  <si>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</si>
  <si>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</si>
  <si>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</si>
  <si>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</si>
  <si>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</si>
  <si>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</si>
  <si>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</si>
  <si>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</si>
  <si>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</si>
  <si>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</si>
  <si>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</si>
  <si>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</si>
  <si>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</si>
  <si>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</si>
  <si>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</si>
  <si>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</si>
  <si>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</si>
  <si>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</si>
  <si>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</si>
  <si>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</si>
  <si>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</si>
  <si>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</si>
  <si>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</si>
  <si>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</si>
  <si>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</si>
  <si>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</si>
  <si>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</si>
  <si>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</si>
  <si>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</si>
  <si>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</si>
  <si>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</si>
  <si>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</si>
  <si>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</si>
  <si>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</si>
  <si>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</si>
  <si>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</si>
  <si>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</si>
  <si>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</si>
  <si>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</si>
  <si>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</si>
  <si>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</si>
  <si>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</si>
  <si>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</si>
  <si>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</si>
  <si>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</si>
  <si>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</si>
  <si>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</si>
  <si>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</si>
  <si>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</si>
  <si>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</si>
  <si>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</si>
  <si>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</si>
  <si>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</si>
  <si>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</si>
  <si>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</si>
  <si>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</si>
  <si>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</si>
  <si>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</si>
  <si>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</si>
  <si>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</si>
  <si>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</si>
  <si>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</si>
  <si>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</si>
  <si>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</si>
  <si>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</si>
  <si>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</si>
  <si>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</si>
  <si>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</si>
  <si>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</si>
  <si>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</si>
  <si>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</si>
  <si>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</si>
  <si>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</si>
  <si>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</si>
  <si>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</si>
  <si>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</si>
  <si>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</si>
  <si>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</si>
  <si>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</si>
  <si>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</si>
  <si>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</si>
  <si>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</si>
  <si>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</si>
  <si>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</si>
  <si>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</si>
  <si>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</si>
  <si>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</si>
  <si>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</si>
  <si>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</si>
  <si>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</si>
  <si>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</si>
  <si>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</si>
  <si>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</si>
  <si>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</si>
  <si>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</si>
  <si>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</si>
  <si>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</si>
  <si>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</si>
  <si>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</si>
  <si>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</si>
  <si>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</si>
  <si>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</si>
  <si>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</si>
  <si>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</si>
  <si>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</si>
  <si>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</si>
  <si>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</si>
  <si>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</si>
  <si>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</si>
  <si>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</si>
  <si>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</si>
  <si>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</si>
  <si>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</si>
  <si>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</si>
  <si>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</si>
  <si>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</si>
  <si>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</si>
  <si>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</si>
  <si>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</si>
  <si>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</si>
  <si>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</si>
  <si>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</si>
  <si>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</si>
  <si>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</si>
  <si>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</si>
  <si>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</si>
  <si>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</si>
  <si>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</si>
  <si>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</si>
  <si>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</si>
  <si>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</si>
  <si>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</si>
  <si>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</si>
  <si>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</si>
  <si>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</si>
  <si>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</si>
  <si>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</si>
  <si>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</si>
  <si>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</si>
  <si>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</si>
  <si>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</si>
  <si>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</si>
  <si>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</si>
  <si>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</si>
  <si>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</si>
  <si>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</si>
  <si>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</si>
  <si>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</si>
  <si>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</si>
  <si>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</si>
  <si>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</si>
  <si>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</si>
  <si>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</si>
  <si>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</si>
  <si>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</si>
  <si>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</si>
  <si>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</si>
  <si>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</si>
  <si>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</si>
  <si>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</si>
  <si>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</si>
  <si>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</si>
  <si>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</si>
  <si>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</si>
  <si>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</si>
  <si>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</si>
  <si>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</si>
  <si>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</si>
  <si>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</si>
  <si>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</si>
  <si>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</si>
  <si>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</si>
  <si>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</si>
  <si>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</si>
  <si>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</si>
  <si>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</si>
  <si>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</si>
  <si>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</si>
  <si>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</si>
  <si>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</si>
  <si>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</si>
  <si>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</si>
  <si>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</si>
  <si>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</si>
  <si>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</si>
  <si>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</si>
  <si>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</si>
  <si>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</si>
  <si>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</si>
  <si>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</si>
  <si>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</si>
  <si>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</si>
  <si>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</si>
  <si>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</si>
  <si>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</si>
  <si>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</si>
  <si>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</si>
  <si>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</si>
  <si>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</si>
  <si>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</si>
  <si>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</si>
  <si>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</si>
  <si>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</si>
  <si>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</si>
  <si>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</si>
  <si>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</si>
  <si>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</si>
  <si>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</si>
  <si>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</si>
  <si>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</si>
  <si>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</si>
  <si>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</si>
  <si>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</si>
  <si>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</si>
  <si>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</si>
  <si>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</si>
  <si>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</si>
  <si>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</si>
  <si>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</si>
  <si>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</si>
  <si>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</si>
  <si>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</si>
  <si>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</si>
  <si>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</si>
  <si>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</si>
  <si>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</si>
  <si>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</si>
  <si>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</si>
  <si>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</si>
  <si>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</si>
  <si>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</si>
  <si>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</si>
  <si>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</si>
  <si>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</si>
  <si>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</si>
  <si>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</si>
  <si>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</si>
  <si>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</si>
  <si>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</si>
  <si>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</si>
  <si>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</si>
  <si>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</si>
  <si>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</si>
  <si>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</si>
  <si>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</si>
  <si>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</si>
  <si>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</si>
  <si>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</si>
  <si>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</si>
  <si>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</si>
  <si>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</si>
  <si>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</si>
  <si>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</si>
  <si>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</si>
  <si>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</si>
  <si>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</si>
  <si>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</si>
  <si>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</si>
  <si>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</si>
  <si>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</si>
  <si>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</si>
  <si>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</si>
  <si>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</si>
  <si>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</si>
  <si>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</si>
  <si>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</si>
  <si>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</si>
  <si>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</si>
  <si>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</si>
  <si>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</si>
  <si>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</si>
  <si>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</si>
  <si>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</si>
  <si>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</si>
  <si>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</si>
  <si>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</si>
  <si>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</si>
  <si>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</si>
  <si>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</si>
  <si>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</si>
  <si>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</si>
  <si>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</si>
  <si>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</si>
  <si>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</si>
  <si>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</si>
  <si>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</si>
  <si>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</si>
  <si>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</si>
  <si>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</si>
  <si>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</si>
  <si>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</si>
  <si>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</si>
  <si>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</si>
  <si>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</si>
  <si>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</si>
  <si>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</si>
  <si>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</si>
  <si>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</si>
  <si>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</si>
  <si>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</si>
  <si>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</si>
  <si>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</si>
  <si>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</si>
  <si>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</si>
  <si>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</si>
  <si>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</si>
  <si>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</si>
  <si>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</si>
  <si>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</si>
  <si>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</si>
  <si>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</si>
  <si>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</si>
  <si>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</si>
  <si>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</si>
  <si>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</si>
  <si>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</si>
  <si>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</si>
  <si>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</si>
  <si>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</si>
  <si>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</si>
  <si>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</si>
  <si>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</si>
  <si>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</si>
  <si>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</si>
  <si>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</si>
  <si>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</si>
  <si>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</si>
  <si>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</si>
  <si>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</si>
  <si>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</si>
  <si>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</si>
  <si>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</si>
  <si>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</si>
  <si>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</si>
  <si>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</si>
  <si>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</si>
  <si>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</si>
  <si>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</si>
  <si>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</si>
  <si>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</si>
  <si>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</si>
  <si>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</si>
  <si>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</si>
  <si>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</si>
  <si>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</si>
  <si>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</si>
  <si>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</si>
  <si>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</si>
  <si>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</si>
  <si>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</si>
  <si>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</si>
  <si>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</si>
  <si>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</si>
  <si>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</si>
  <si>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</si>
  <si>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</si>
  <si>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</si>
  <si>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</si>
  <si>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</si>
  <si>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</si>
  <si>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</si>
  <si>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</si>
  <si>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</si>
  <si>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</si>
  <si>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</si>
  <si>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</si>
  <si>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</si>
  <si>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</si>
  <si>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</si>
  <si>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</si>
  <si>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</si>
  <si>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</si>
  <si>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</si>
  <si>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</si>
  <si>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</si>
  <si>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</si>
  <si>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</si>
  <si>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</si>
  <si>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</si>
  <si>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</si>
  <si>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</si>
  <si>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</si>
  <si>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</si>
  <si>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</si>
  <si>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</si>
  <si>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</si>
  <si>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</si>
  <si>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</si>
  <si>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</si>
  <si>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</si>
  <si>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</si>
  <si>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</si>
  <si>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</si>
  <si>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</si>
  <si>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</si>
  <si>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</si>
  <si>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</si>
  <si>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</si>
  <si>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</si>
  <si>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</si>
  <si>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</si>
  <si>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</si>
  <si>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</si>
  <si>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</si>
  <si>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</si>
  <si>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</si>
  <si>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</si>
  <si>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</si>
  <si>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</si>
  <si>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</si>
  <si>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</si>
  <si>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</si>
  <si>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</si>
  <si>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</si>
  <si>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</si>
  <si>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</si>
  <si>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</si>
  <si>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</si>
  <si>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</si>
  <si>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</si>
  <si>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</si>
  <si>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</si>
  <si>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</si>
  <si>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</si>
  <si>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</si>
  <si>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</si>
  <si>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</si>
  <si>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</si>
  <si>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</si>
  <si>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</si>
  <si>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</si>
  <si>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</si>
  <si>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</si>
  <si>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</si>
  <si>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</si>
  <si>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</si>
  <si>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</si>
  <si>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</si>
  <si>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</si>
  <si>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</si>
  <si>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</si>
  <si>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</si>
  <si>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</si>
  <si>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</si>
  <si>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</si>
  <si>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</si>
  <si>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</si>
  <si>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</si>
  <si>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</si>
  <si>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</si>
  <si>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</si>
  <si>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</si>
  <si>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</si>
  <si>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</si>
  <si>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</si>
  <si>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</si>
  <si>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</si>
  <si>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</si>
  <si>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</si>
  <si>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</si>
  <si>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</si>
  <si>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</si>
  <si>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</si>
  <si>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</si>
  <si>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</si>
  <si>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</si>
  <si>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</si>
  <si>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</si>
  <si>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</si>
  <si>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</si>
  <si>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</si>
  <si>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</si>
  <si>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</si>
  <si>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</si>
  <si>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</si>
  <si>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</si>
  <si>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</si>
  <si>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</si>
  <si>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</si>
  <si>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</si>
  <si>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</si>
  <si>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</si>
  <si>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</si>
  <si>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</si>
  <si>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</si>
  <si>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</si>
  <si>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</si>
  <si>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</si>
  <si>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</si>
  <si>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</si>
  <si>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</si>
  <si>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</si>
  <si>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</si>
  <si>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</si>
  <si>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</si>
  <si>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</si>
  <si>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</si>
  <si>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</si>
  <si>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</si>
  <si>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</si>
  <si>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</si>
  <si>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</si>
  <si>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</si>
  <si>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</si>
  <si>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</si>
  <si>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</si>
  <si>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</si>
  <si>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</si>
  <si>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</si>
  <si>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</si>
  <si>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</si>
  <si>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</si>
  <si>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</si>
  <si>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</si>
  <si>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</si>
  <si>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</si>
  <si>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</si>
  <si>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</si>
  <si>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</si>
  <si>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</si>
  <si>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</si>
  <si>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</si>
  <si>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</si>
  <si>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</si>
  <si>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</si>
  <si>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</si>
  <si>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</si>
  <si>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</si>
  <si>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</si>
  <si>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</si>
  <si>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</si>
  <si>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</si>
  <si>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</si>
  <si>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</si>
  <si>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</si>
  <si>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</si>
  <si>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</si>
  <si>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</si>
  <si>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</si>
  <si>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</si>
  <si>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</si>
  <si>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</si>
  <si>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</si>
  <si>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</si>
  <si>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</si>
  <si>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</si>
  <si>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</si>
  <si>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</si>
  <si>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</si>
  <si>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</si>
  <si>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</si>
  <si>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</si>
  <si>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</si>
  <si>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</si>
  <si>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</si>
  <si>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</si>
  <si>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</si>
  <si>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</si>
  <si>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</si>
  <si>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</si>
  <si>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</si>
  <si>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</si>
  <si>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</si>
  <si>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</si>
  <si>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</si>
  <si>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</si>
  <si>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</si>
  <si>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</si>
  <si>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</si>
  <si>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</si>
  <si>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</si>
  <si>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</si>
  <si>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</si>
  <si>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</si>
  <si>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</si>
  <si>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</si>
  <si>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</si>
  <si>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</si>
  <si>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</si>
  <si>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</si>
  <si>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</si>
  <si>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</si>
  <si>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</si>
  <si>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</si>
  <si>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</si>
  <si>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</si>
  <si>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</si>
  <si>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</si>
  <si>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</si>
  <si>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</si>
  <si>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</si>
  <si>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</si>
  <si>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</si>
  <si>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</si>
  <si>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</si>
  <si>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</si>
  <si>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</si>
  <si>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</si>
  <si>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</si>
  <si>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</si>
  <si>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</si>
  <si>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</si>
  <si>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</si>
  <si>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</si>
  <si>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</si>
  <si>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</si>
  <si>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</si>
  <si>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</si>
  <si>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</si>
  <si>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</si>
  <si>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</si>
  <si>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</si>
  <si>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</si>
  <si>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</si>
  <si>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</si>
  <si>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</si>
  <si>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</si>
  <si>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</si>
  <si>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</si>
  <si>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</si>
  <si>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</si>
  <si>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</si>
  <si>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</si>
  <si>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</si>
  <si>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</si>
  <si>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</si>
  <si>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</si>
  <si>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</si>
  <si>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</si>
  <si>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</si>
  <si>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</si>
  <si>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</si>
  <si>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</si>
  <si>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</si>
  <si>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</si>
  <si>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</si>
  <si>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</si>
  <si>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</si>
  <si>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</si>
  <si>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</si>
  <si>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</si>
  <si>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</si>
  <si>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</si>
  <si>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</si>
  <si>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</si>
  <si>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</si>
  <si>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</si>
  <si>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</si>
  <si>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</si>
  <si>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</si>
  <si>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</si>
  <si>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</si>
  <si>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</si>
  <si>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</si>
  <si>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</si>
  <si>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</si>
  <si>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</si>
  <si>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</si>
  <si>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</si>
  <si>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</si>
  <si>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</si>
  <si>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</si>
  <si>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</si>
  <si>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</si>
  <si>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</si>
  <si>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</si>
  <si>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</si>
  <si>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</si>
  <si>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</si>
  <si>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</si>
  <si>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</si>
  <si>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</si>
  <si>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</si>
  <si>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</si>
  <si>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</si>
  <si>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</si>
  <si>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</si>
  <si>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</si>
  <si>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</si>
  <si>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</si>
  <si>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</si>
  <si>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</si>
  <si>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</si>
  <si>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</si>
  <si>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</si>
  <si>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</si>
  <si>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</si>
  <si>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</si>
  <si>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</si>
  <si>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</si>
  <si>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</si>
  <si>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</si>
  <si>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</si>
  <si>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</si>
  <si>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</si>
  <si>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</si>
  <si>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</si>
  <si>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</si>
  <si>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</si>
  <si>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</si>
  <si>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</si>
  <si>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</si>
  <si>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</si>
  <si>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</si>
  <si>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</si>
  <si>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</si>
  <si>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</si>
  <si>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</si>
  <si>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</si>
  <si>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</si>
  <si>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</si>
  <si>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</si>
  <si>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</si>
  <si>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</si>
  <si>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</si>
  <si>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</si>
  <si>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</si>
  <si>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</si>
  <si>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</si>
  <si>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</si>
  <si>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</si>
  <si>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</si>
  <si>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</si>
  <si>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</si>
  <si>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</si>
  <si>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</si>
  <si>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</si>
  <si>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</si>
  <si>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</si>
  <si>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</si>
  <si>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</si>
  <si>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</si>
  <si>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</si>
  <si>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</si>
  <si>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</si>
  <si>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</si>
  <si>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</si>
  <si>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</si>
  <si>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</si>
  <si>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</si>
  <si>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</si>
  <si>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</si>
  <si>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</si>
  <si>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</si>
  <si>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</si>
  <si>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</si>
  <si>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</si>
  <si>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</si>
  <si>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</si>
  <si>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</si>
  <si>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</si>
  <si>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</si>
  <si>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</si>
  <si>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</si>
  <si>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</si>
  <si>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</si>
  <si>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</si>
  <si>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</si>
  <si>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</si>
  <si>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</si>
  <si>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</si>
  <si>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</si>
  <si>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</si>
  <si>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</si>
  <si>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</si>
  <si>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</si>
  <si>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</si>
  <si>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</si>
  <si>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</si>
  <si>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</si>
  <si>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</si>
  <si>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</si>
  <si>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</si>
  <si>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</si>
  <si>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</si>
  <si>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</si>
  <si>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</si>
  <si>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</si>
  <si>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</si>
  <si>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</si>
  <si>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</si>
  <si>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</si>
  <si>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</si>
  <si>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</si>
  <si>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</si>
  <si>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</si>
  <si>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</si>
  <si>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</si>
  <si>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</si>
  <si>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</si>
  <si>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</si>
  <si>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</si>
  <si>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</si>
  <si>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</si>
  <si>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</si>
  <si>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</si>
  <si>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</si>
  <si>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</si>
  <si>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</si>
  <si>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</si>
  <si>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</si>
  <si>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</si>
  <si>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</si>
  <si>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</si>
  <si>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</si>
  <si>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</si>
  <si>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</si>
  <si>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</si>
  <si>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</si>
  <si>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</si>
  <si>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</si>
  <si>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</si>
  <si>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</si>
  <si>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</si>
  <si>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</si>
  <si>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</si>
  <si>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</si>
  <si>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</si>
  <si>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</si>
  <si>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</si>
  <si>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</si>
  <si>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</si>
  <si>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</si>
  <si>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</si>
  <si>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</si>
  <si>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</si>
  <si>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</si>
  <si>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</si>
  <si>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</si>
  <si>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</si>
  <si>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</si>
  <si>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</si>
  <si>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</si>
  <si>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</si>
  <si>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</si>
  <si>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</si>
  <si>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</si>
  <si>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</si>
  <si>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</si>
  <si>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</si>
  <si>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</si>
  <si>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</si>
  <si>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</si>
  <si>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</si>
  <si>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</si>
  <si>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</si>
  <si>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</si>
  <si>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</si>
  <si>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</si>
  <si>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</si>
  <si>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</si>
  <si>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</si>
  <si>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</si>
  <si>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</si>
  <si>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</si>
  <si>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</si>
  <si>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</si>
  <si>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</si>
  <si>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</si>
  <si>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</si>
  <si>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</si>
  <si>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</si>
  <si>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</si>
  <si>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</si>
  <si>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</si>
  <si>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</si>
  <si>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</si>
  <si>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</si>
  <si>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</si>
  <si>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</si>
  <si>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</si>
  <si>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</si>
  <si>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</si>
  <si>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</si>
  <si>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</si>
  <si>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</si>
  <si>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</si>
  <si>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</si>
  <si>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</si>
  <si>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</si>
  <si>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</si>
  <si>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</si>
  <si>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</si>
  <si>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</si>
  <si>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</si>
  <si>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</si>
  <si>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</si>
  <si>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</si>
  <si>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</si>
  <si>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</si>
  <si>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</si>
  <si>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</si>
  <si>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</si>
  <si>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</si>
  <si>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</si>
  <si>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</si>
  <si>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</si>
  <si>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</si>
  <si>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</si>
  <si>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</si>
  <si>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</si>
  <si>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</si>
  <si>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</si>
  <si>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</si>
  <si>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</si>
  <si>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</si>
  <si>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</si>
  <si>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</si>
  <si>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</si>
  <si>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</si>
  <si>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</si>
  <si>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</si>
  <si>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</si>
  <si>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</si>
  <si>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</si>
  <si>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</si>
  <si>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</si>
  <si>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</si>
  <si>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</si>
  <si>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</si>
  <si>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</si>
  <si>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</si>
  <si>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</si>
  <si>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</si>
  <si>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</si>
  <si>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</si>
  <si>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</si>
  <si>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</si>
  <si>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</si>
  <si>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</si>
  <si>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</si>
  <si>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</si>
  <si>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</si>
  <si>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</si>
  <si>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</si>
  <si>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</si>
  <si>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</si>
  <si>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</si>
  <si>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</si>
  <si>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</si>
  <si>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</si>
  <si>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</si>
  <si>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</si>
  <si>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</si>
  <si>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</si>
  <si>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</si>
  <si>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</si>
  <si>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</si>
  <si>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</si>
  <si>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</si>
  <si>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</si>
  <si>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</si>
  <si>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</si>
  <si>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</si>
  <si>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</si>
  <si>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</si>
  <si>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</si>
  <si>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</si>
  <si>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</si>
  <si>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</si>
  <si>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</si>
  <si>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</si>
  <si>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</si>
  <si>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</si>
  <si>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</si>
  <si>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</si>
  <si>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</si>
  <si>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</si>
  <si>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</si>
  <si>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</si>
  <si>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</si>
  <si>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</si>
  <si>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</si>
  <si>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</si>
  <si>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</si>
  <si>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</si>
  <si>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</si>
  <si>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</si>
  <si>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</si>
  <si>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</si>
  <si>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</si>
  <si>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</si>
  <si>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</si>
  <si>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</si>
  <si>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</si>
  <si>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</si>
  <si>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</si>
  <si>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</si>
  <si>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</si>
  <si>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</si>
  <si>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</si>
  <si>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</si>
  <si>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</si>
  <si>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</si>
  <si>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</si>
  <si>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</si>
  <si>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</si>
  <si>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</si>
  <si>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</si>
  <si>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</si>
  <si>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</si>
  <si>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</si>
  <si>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</si>
  <si>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</si>
  <si>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</si>
  <si>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</si>
  <si>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</si>
  <si>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</si>
  <si>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</si>
  <si>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</si>
  <si>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</si>
  <si>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</si>
  <si>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</si>
  <si>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</si>
  <si>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</si>
  <si>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</si>
  <si>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</si>
  <si>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</si>
  <si>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</si>
  <si>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</si>
  <si>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</si>
  <si>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</si>
  <si>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</si>
  <si>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</si>
  <si>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</si>
  <si>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</si>
  <si>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</si>
  <si>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</si>
  <si>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</si>
  <si>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</si>
  <si>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</si>
  <si>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</si>
  <si>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</si>
  <si>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</si>
  <si>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</si>
  <si>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</si>
  <si>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</si>
  <si>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</si>
  <si>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</si>
  <si>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</si>
  <si>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</si>
  <si>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</si>
  <si>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</si>
  <si>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</si>
  <si>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</si>
  <si>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</si>
  <si>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</si>
  <si>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</si>
  <si>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</si>
  <si>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</si>
  <si>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</si>
  <si>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</si>
  <si>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</si>
  <si>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</si>
  <si>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</si>
  <si>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</si>
  <si>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</si>
  <si>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</si>
  <si>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</si>
  <si>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</si>
  <si>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</si>
  <si>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</si>
  <si>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</si>
  <si>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</si>
  <si>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</si>
  <si>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</si>
  <si>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</si>
  <si>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</si>
  <si>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</si>
  <si>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</si>
  <si>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</si>
  <si>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</si>
  <si>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</si>
  <si>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</si>
  <si>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</si>
  <si>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</si>
  <si>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</si>
  <si>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</si>
  <si>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</si>
  <si>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</si>
  <si>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</si>
  <si>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</si>
  <si>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</si>
  <si>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</si>
  <si>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</si>
  <si>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</si>
  <si>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</si>
  <si>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</si>
  <si>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</si>
  <si>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</si>
  <si>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</si>
  <si>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</si>
  <si>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</si>
  <si>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</si>
  <si>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</si>
  <si>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</si>
  <si>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</si>
  <si>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</si>
  <si>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</si>
  <si>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</si>
  <si>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</si>
  <si>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</si>
  <si>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</si>
  <si>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</si>
  <si>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</si>
  <si>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</si>
  <si>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</si>
  <si>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</si>
  <si>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</si>
  <si>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</si>
  <si>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</si>
  <si>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</si>
  <si>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</si>
  <si>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</si>
  <si>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</si>
  <si>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</si>
  <si>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</si>
  <si>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</si>
  <si>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</si>
  <si>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</si>
  <si>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</si>
  <si>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</si>
  <si>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</si>
  <si>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</si>
  <si>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</si>
  <si>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</si>
  <si>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</si>
  <si>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</si>
  <si>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</si>
  <si>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</si>
  <si>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</si>
  <si>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</si>
  <si>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</si>
  <si>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</si>
  <si>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</si>
  <si>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</si>
  <si>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</si>
  <si>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</si>
  <si>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</si>
  <si>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</si>
  <si>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</si>
  <si>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</si>
  <si>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</si>
  <si>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</si>
  <si>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</si>
  <si>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</si>
  <si>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</si>
  <si>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</si>
  <si>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</si>
  <si>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</si>
  <si>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</si>
  <si>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</si>
  <si>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</si>
  <si>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</si>
  <si>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</si>
  <si>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</si>
  <si>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</si>
  <si>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</si>
  <si>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</si>
  <si>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</si>
  <si>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</si>
  <si>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</si>
  <si>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</si>
  <si>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</si>
  <si>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</si>
  <si>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</si>
  <si>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</si>
  <si>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</si>
  <si>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</si>
  <si>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</si>
  <si>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</si>
  <si>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</si>
  <si>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</si>
  <si>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</si>
  <si>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</si>
  <si>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</si>
  <si>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</si>
  <si>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</si>
  <si>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</si>
  <si>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</si>
  <si>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</si>
  <si>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</si>
  <si>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</si>
  <si>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</si>
  <si>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</si>
  <si>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</si>
  <si>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</si>
  <si>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</si>
  <si>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</si>
  <si>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</si>
  <si>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</si>
  <si>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</si>
  <si>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</si>
  <si>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</si>
  <si>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</si>
  <si>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</si>
  <si>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</si>
  <si>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</si>
  <si>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</si>
  <si>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</si>
  <si>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</si>
  <si>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</si>
  <si>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</si>
  <si>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</si>
  <si>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</si>
  <si>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</si>
  <si>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</si>
  <si>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</si>
  <si>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</si>
  <si>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</si>
  <si>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</si>
  <si>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</si>
  <si>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</si>
  <si>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</si>
  <si>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</si>
  <si>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</si>
  <si>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</si>
  <si>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</si>
  <si>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</si>
  <si>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</si>
  <si>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</si>
  <si>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</si>
  <si>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</si>
  <si>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</si>
  <si>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</si>
  <si>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</si>
  <si>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</si>
  <si>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</si>
  <si>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</si>
  <si>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</si>
  <si>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</si>
  <si>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</si>
  <si>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</si>
  <si>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</si>
  <si>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</si>
  <si>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</si>
  <si>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</si>
  <si>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</si>
  <si>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</si>
  <si>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</si>
  <si>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</si>
  <si>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</si>
  <si>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</si>
  <si>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</si>
  <si>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</si>
  <si>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</si>
  <si>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</si>
  <si>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</si>
  <si>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</si>
  <si>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</si>
  <si>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</si>
  <si>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</si>
  <si>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</si>
  <si>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</si>
  <si>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</si>
  <si>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</si>
  <si>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</si>
  <si>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</si>
  <si>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</si>
  <si>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</si>
  <si>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</si>
  <si>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</si>
  <si>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</si>
  <si>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</si>
  <si>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</si>
  <si>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</si>
  <si>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</si>
  <si>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</si>
  <si>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</si>
  <si>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</si>
  <si>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</si>
  <si>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</si>
  <si>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</si>
  <si>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</si>
  <si>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</si>
  <si>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</si>
  <si>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</si>
  <si>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</si>
  <si>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</si>
  <si>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</si>
  <si>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</si>
  <si>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</si>
  <si>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</si>
  <si>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</si>
  <si>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</si>
  <si>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</si>
  <si>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</si>
  <si>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</si>
  <si>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</si>
  <si>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</si>
  <si>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</si>
  <si>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</si>
  <si>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</si>
  <si>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</si>
  <si>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</si>
  <si>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</si>
  <si>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</si>
  <si>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</si>
  <si>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</si>
  <si>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</si>
  <si>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</si>
  <si>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</si>
  <si>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</si>
  <si>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</si>
  <si>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</si>
  <si>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</si>
  <si>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</si>
  <si>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</si>
  <si>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</si>
  <si>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</si>
  <si>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</si>
  <si>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</si>
  <si>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</si>
  <si>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</si>
  <si>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</si>
  <si>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</si>
  <si>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</si>
  <si>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</si>
  <si>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</si>
  <si>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</si>
  <si>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</si>
  <si>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</si>
  <si>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</si>
  <si>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</si>
  <si>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</si>
  <si>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</si>
  <si>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</si>
  <si>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</si>
  <si>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</si>
  <si>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</si>
  <si>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</si>
  <si>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</si>
  <si>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</si>
  <si>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</si>
  <si>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</si>
  <si>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</si>
  <si>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</si>
  <si>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</si>
  <si>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</si>
  <si>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</si>
  <si>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</si>
  <si>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</si>
  <si>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</si>
  <si>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</si>
  <si>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</si>
  <si>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</si>
  <si>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</si>
  <si>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</si>
  <si>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</si>
  <si>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</si>
  <si>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</si>
  <si>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</si>
  <si>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</si>
  <si>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</si>
  <si>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</si>
  <si>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</si>
  <si>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</si>
  <si>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</si>
  <si>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</si>
  <si>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</si>
  <si>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</si>
  <si>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</si>
  <si>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</si>
  <si>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</si>
  <si>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</si>
  <si>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</si>
  <si>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</si>
  <si>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</si>
  <si>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</si>
  <si>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</si>
  <si>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</si>
  <si>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</si>
  <si>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</si>
  <si>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</si>
  <si>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</si>
  <si>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</si>
  <si>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</si>
  <si>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</si>
  <si>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</si>
  <si>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</si>
  <si>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</si>
  <si>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</si>
  <si>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</si>
  <si>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</si>
  <si>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</si>
  <si>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</si>
  <si>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</si>
  <si>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</si>
  <si>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</si>
  <si>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</si>
  <si>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</si>
  <si>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</si>
  <si>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</si>
  <si>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</si>
  <si>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</si>
  <si>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</si>
  <si>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</si>
  <si>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</si>
  <si>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</si>
  <si>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</si>
  <si>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</si>
  <si>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</si>
  <si>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</si>
  <si>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</si>
  <si>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</si>
  <si>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</si>
  <si>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</si>
  <si>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</si>
  <si>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</si>
  <si>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</si>
  <si>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</si>
  <si>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</si>
  <si>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</si>
  <si>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</si>
  <si>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</si>
  <si>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</si>
  <si>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</si>
  <si>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</si>
  <si>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</si>
  <si>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</si>
  <si>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</si>
  <si>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</si>
  <si>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</si>
  <si>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</si>
  <si>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</si>
  <si>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</si>
  <si>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</si>
  <si>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</si>
  <si>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</si>
  <si>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</si>
  <si>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</si>
  <si>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</si>
  <si>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</si>
  <si>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</si>
  <si>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</si>
  <si>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</si>
  <si>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</si>
  <si>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</si>
  <si>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</si>
  <si>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</si>
  <si>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</si>
  <si>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</si>
  <si>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</si>
  <si>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</si>
  <si>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</si>
  <si>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</si>
  <si>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</si>
  <si>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</si>
  <si>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</si>
  <si>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</si>
  <si>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</si>
  <si>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</si>
  <si>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</si>
  <si>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</si>
  <si>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</si>
  <si>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</si>
  <si>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</si>
  <si>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</si>
  <si>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</si>
  <si>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</si>
  <si>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</si>
  <si>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</si>
  <si>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</si>
  <si>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</si>
  <si>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</si>
  <si>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</si>
  <si>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</si>
  <si>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</si>
  <si>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</si>
  <si>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</si>
  <si>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</si>
  <si>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</si>
  <si>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</si>
  <si>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</si>
  <si>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</si>
  <si>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</si>
  <si>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</si>
  <si>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</si>
  <si>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</si>
  <si>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</si>
  <si>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</si>
  <si>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</si>
  <si>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</si>
  <si>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</si>
  <si>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</si>
  <si>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</si>
  <si>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</si>
  <si>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</si>
  <si>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</si>
  <si>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</si>
  <si>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</si>
  <si>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</si>
  <si>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</si>
  <si>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</si>
  <si>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</si>
  <si>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</si>
  <si>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</si>
  <si>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</si>
  <si>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</si>
  <si>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</si>
  <si>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</si>
  <si>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</si>
  <si>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</si>
  <si>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</si>
  <si>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</si>
  <si>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</si>
  <si>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</si>
  <si>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</si>
  <si>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</si>
  <si>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</si>
  <si>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</si>
  <si>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</si>
  <si>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</si>
  <si>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</si>
  <si>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</si>
  <si>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</si>
  <si>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</si>
  <si>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</si>
  <si>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</si>
  <si>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</si>
  <si>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</si>
  <si>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</si>
  <si>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</si>
  <si>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</si>
  <si>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</si>
  <si>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</si>
  <si>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</si>
  <si>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</si>
  <si>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</si>
  <si>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</si>
  <si>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</si>
  <si>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</si>
  <si>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</si>
  <si>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</si>
  <si>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</si>
  <si>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</si>
  <si>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</si>
  <si>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</si>
  <si>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</si>
  <si>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</si>
  <si>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</si>
  <si>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</si>
  <si>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</si>
  <si>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</si>
  <si>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</si>
  <si>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</si>
  <si>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</si>
  <si>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</si>
  <si>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</si>
  <si>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</si>
  <si>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</si>
  <si>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</si>
  <si>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</si>
  <si>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</si>
  <si>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</si>
  <si>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</si>
  <si>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</si>
  <si>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</si>
  <si>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</si>
  <si>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</si>
  <si>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</si>
  <si>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</si>
  <si>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</si>
  <si>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</si>
  <si>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</si>
  <si>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</si>
  <si>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</si>
  <si>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</si>
  <si>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</si>
  <si>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</si>
  <si>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</si>
  <si>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</si>
  <si>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</si>
  <si>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</si>
  <si>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</si>
  <si>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</si>
  <si>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</si>
  <si>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</si>
  <si>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</si>
  <si>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</si>
  <si>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</si>
  <si>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</si>
  <si>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</si>
  <si>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</si>
  <si>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</si>
  <si>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</si>
  <si>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</si>
  <si>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</si>
  <si>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</si>
  <si>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</si>
  <si>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</si>
  <si>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</si>
  <si>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</si>
  <si>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</si>
  <si>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</si>
  <si>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</si>
  <si>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</si>
  <si>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</si>
  <si>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</si>
  <si>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</si>
  <si>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</si>
  <si>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</si>
  <si>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</si>
  <si>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</si>
  <si>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</si>
  <si>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</si>
  <si>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</si>
  <si>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</si>
  <si>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</si>
  <si>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</si>
  <si>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</si>
  <si>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</si>
  <si>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</si>
  <si>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</si>
  <si>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</si>
  <si>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</si>
  <si>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</si>
  <si>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</si>
  <si>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</si>
  <si>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</si>
  <si>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</si>
  <si>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</si>
  <si>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</si>
  <si>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</si>
  <si>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</si>
  <si>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</si>
  <si>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</si>
  <si>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</si>
  <si>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</si>
  <si>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</si>
  <si>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</si>
  <si>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</si>
  <si>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</si>
  <si>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</si>
  <si>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</si>
  <si>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</si>
  <si>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</si>
  <si>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</si>
  <si>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</si>
  <si>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</si>
  <si>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</si>
  <si>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</si>
  <si>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</si>
  <si>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</si>
  <si>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</si>
  <si>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</si>
  <si>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</si>
  <si>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</si>
  <si>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</si>
  <si>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</si>
  <si>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</si>
  <si>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</si>
  <si>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</si>
  <si>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</si>
  <si>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</si>
  <si>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</si>
  <si>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</si>
  <si>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</si>
  <si>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</si>
  <si>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</si>
  <si>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</si>
  <si>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</si>
  <si>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</si>
  <si>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</si>
  <si>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</si>
  <si>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</si>
  <si>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</si>
  <si>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</si>
  <si>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</si>
  <si>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</si>
  <si>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</si>
  <si>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</si>
  <si>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</si>
  <si>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</si>
  <si>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</si>
  <si>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</si>
  <si>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</si>
  <si>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</si>
  <si>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</si>
  <si>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</si>
  <si>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</si>
  <si>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</si>
  <si>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</si>
  <si>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</si>
  <si>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</si>
  <si>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</si>
  <si>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</si>
  <si>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</si>
  <si>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</si>
  <si>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</si>
  <si>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</si>
  <si>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</si>
  <si>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</si>
  <si>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</si>
  <si>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</si>
  <si>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</si>
  <si>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</si>
  <si>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</si>
  <si>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</si>
  <si>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</si>
  <si>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</si>
  <si>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</si>
  <si>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</si>
  <si>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</si>
  <si>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</si>
  <si>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</si>
  <si>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</si>
  <si>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</si>
  <si>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</si>
  <si>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</si>
  <si>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</si>
  <si>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</si>
  <si>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</si>
  <si>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</si>
  <si>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</si>
  <si>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</si>
  <si>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</si>
  <si>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</si>
  <si>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</si>
  <si>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</si>
  <si>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</si>
  <si>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</si>
  <si>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</si>
  <si>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</si>
  <si>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</si>
  <si>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</si>
  <si>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</si>
  <si>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</si>
  <si>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</si>
  <si>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</si>
  <si>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</si>
  <si>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</si>
  <si>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</si>
  <si>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</si>
  <si>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</si>
  <si>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</si>
  <si>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</si>
  <si>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</si>
  <si>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</si>
  <si>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</si>
  <si>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</si>
  <si>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</si>
  <si>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</si>
  <si>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</si>
  <si>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</si>
  <si>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</si>
  <si>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</si>
  <si>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</si>
  <si>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</si>
  <si>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</si>
  <si>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</si>
  <si>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</si>
  <si>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</si>
  <si>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</si>
  <si>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</si>
  <si>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</si>
  <si>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</si>
  <si>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</si>
  <si>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</si>
  <si>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</si>
  <si>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</si>
  <si>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</si>
  <si>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</si>
  <si>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</si>
  <si>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</si>
  <si>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</si>
  <si>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</si>
  <si>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</si>
  <si>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</si>
  <si>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</si>
  <si>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</si>
  <si>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</si>
  <si>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</si>
  <si>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</si>
  <si>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</si>
  <si>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</si>
  <si>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</si>
  <si>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</si>
  <si>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</si>
  <si>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</si>
  <si>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</si>
  <si>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</si>
  <si>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</si>
  <si>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</si>
  <si>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</si>
  <si>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</si>
  <si>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</si>
  <si>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</si>
  <si>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</si>
  <si>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</si>
  <si>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</si>
  <si>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</si>
  <si>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</si>
  <si>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</si>
  <si>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</si>
  <si>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</si>
  <si>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</si>
  <si>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</si>
  <si>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</si>
  <si>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</si>
  <si>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</si>
  <si>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</si>
  <si>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</si>
  <si>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</si>
  <si>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</si>
  <si>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</si>
  <si>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</si>
  <si>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</si>
  <si>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</si>
  <si>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</si>
  <si>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</si>
  <si>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</si>
  <si>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</si>
  <si>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</si>
  <si>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</si>
  <si>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</si>
  <si>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</si>
  <si>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</si>
  <si>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</si>
  <si>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</si>
  <si>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</si>
  <si>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</si>
  <si>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</si>
  <si>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</si>
  <si>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</si>
  <si>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</si>
  <si>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</si>
  <si>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</si>
  <si>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</si>
  <si>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</si>
  <si>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</si>
  <si>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</si>
  <si>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</si>
  <si>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</si>
  <si>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</si>
  <si>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</si>
  <si>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</si>
  <si>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</si>
  <si>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</si>
  <si>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</si>
  <si>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</si>
  <si>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</si>
  <si>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</si>
  <si>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</si>
  <si>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</si>
  <si>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</si>
  <si>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</si>
  <si>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</si>
  <si>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</si>
  <si>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</si>
  <si>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</si>
  <si>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</si>
  <si>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</si>
  <si>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</si>
  <si>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</si>
  <si>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</si>
  <si>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</si>
  <si>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</si>
  <si>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</si>
  <si>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</si>
  <si>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</si>
  <si>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</si>
  <si>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</si>
  <si>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</si>
  <si>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</si>
  <si>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</si>
  <si>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</si>
  <si>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</si>
  <si>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</si>
  <si>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</si>
  <si>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</si>
  <si>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</si>
  <si>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</si>
  <si>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</si>
  <si>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</si>
  <si>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</si>
  <si>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</si>
  <si>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</si>
  <si>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</si>
  <si>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</si>
  <si>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</si>
  <si>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</si>
  <si>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</si>
  <si>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</si>
  <si>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</si>
  <si>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</si>
  <si>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</si>
  <si>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</si>
  <si>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</si>
  <si>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</si>
  <si>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</si>
  <si>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</si>
  <si>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</si>
  <si>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</si>
  <si>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</si>
  <si>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</si>
  <si>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</si>
  <si>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</si>
  <si>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</si>
  <si>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</si>
  <si>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</si>
  <si>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</si>
  <si>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</si>
  <si>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</si>
  <si>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</si>
  <si>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</si>
  <si>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</si>
  <si>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</si>
  <si>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</si>
  <si>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</si>
  <si>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</si>
  <si>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</si>
  <si>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</si>
  <si>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</si>
  <si>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</si>
  <si>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</si>
  <si>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</si>
  <si>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</si>
  <si>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</si>
  <si>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</si>
  <si>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</si>
  <si>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</si>
  <si>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</si>
  <si>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</si>
  <si>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</si>
  <si>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</si>
  <si>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</si>
  <si>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</si>
  <si>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</si>
  <si>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</si>
  <si>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</si>
  <si>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</si>
  <si>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</si>
  <si>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</si>
  <si>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</si>
  <si>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</si>
  <si>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</si>
  <si>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</si>
  <si>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</si>
  <si>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</si>
  <si>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</si>
  <si>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</si>
  <si>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</si>
  <si>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</si>
  <si>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</si>
  <si>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</si>
  <si>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</si>
  <si>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</si>
  <si>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</si>
  <si>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</si>
  <si>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</si>
  <si>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</si>
  <si>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</si>
  <si>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</si>
  <si>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</si>
  <si>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</si>
  <si>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</si>
  <si>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</si>
  <si>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</si>
  <si>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</si>
  <si>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</si>
  <si>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</si>
  <si>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</si>
  <si>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</si>
  <si>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</si>
  <si>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</si>
  <si>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</si>
  <si>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</si>
  <si>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</si>
  <si>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</si>
  <si>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</si>
  <si>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</si>
  <si>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</si>
  <si>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</si>
  <si>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</si>
  <si>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</si>
  <si>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</si>
  <si>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</si>
  <si>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</si>
  <si>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</si>
  <si>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</si>
  <si>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</si>
  <si>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</si>
  <si>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</si>
  <si>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</si>
  <si>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</si>
  <si>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</si>
  <si>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</si>
  <si>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</si>
  <si>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</si>
  <si>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</si>
  <si>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</si>
  <si>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</si>
  <si>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</si>
  <si>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</si>
  <si>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</si>
  <si>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</si>
  <si>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</si>
  <si>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</si>
  <si>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</si>
  <si>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</si>
  <si>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</si>
  <si>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</si>
  <si>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</si>
  <si>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</si>
  <si>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</si>
  <si>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</si>
  <si>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</si>
  <si>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</si>
  <si>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</si>
  <si>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</si>
  <si>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</si>
  <si>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</si>
  <si>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</si>
  <si>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</si>
  <si>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</si>
  <si>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</si>
  <si>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</si>
  <si>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</si>
  <si>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</si>
  <si>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</si>
  <si>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</si>
  <si>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</si>
  <si>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</si>
  <si>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</si>
  <si>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</si>
  <si>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</si>
  <si>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</si>
  <si>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</si>
  <si>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</si>
  <si>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</si>
  <si>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</si>
  <si>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</si>
  <si>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</si>
  <si>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</si>
  <si>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</si>
  <si>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</si>
  <si>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</si>
  <si>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</si>
  <si>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</si>
  <si>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</si>
  <si>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</si>
  <si>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</si>
  <si>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</si>
  <si>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</si>
  <si>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</si>
  <si>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</si>
  <si>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</si>
  <si>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</si>
  <si>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</si>
  <si>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</si>
  <si>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</si>
  <si>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</si>
  <si>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</si>
  <si>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</si>
  <si>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</si>
  <si>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</si>
  <si>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</si>
  <si>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</si>
  <si>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</si>
  <si>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</si>
  <si>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</si>
  <si>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</si>
  <si>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</si>
  <si>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</si>
  <si>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</si>
  <si>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</si>
  <si>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</si>
  <si>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</si>
  <si>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</si>
  <si>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</si>
  <si>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</si>
  <si>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</si>
  <si>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</si>
  <si>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</si>
  <si>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</si>
  <si>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</si>
  <si>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</si>
  <si>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</si>
  <si>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</si>
  <si>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</si>
  <si>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</si>
  <si>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</si>
  <si>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</si>
  <si>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</si>
  <si>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</si>
  <si>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</si>
  <si>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</si>
  <si>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</si>
  <si>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</si>
  <si>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</si>
  <si>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</si>
  <si>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</si>
  <si>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</si>
  <si>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</si>
  <si>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</si>
  <si>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</si>
  <si>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</si>
  <si>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</si>
  <si>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</si>
  <si>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</si>
  <si>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</si>
  <si>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</si>
  <si>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</si>
  <si>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</si>
  <si>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</si>
  <si>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</si>
  <si>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</si>
  <si>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</si>
  <si>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</si>
  <si>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</si>
  <si>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</si>
  <si>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</si>
  <si>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</si>
  <si>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</si>
  <si>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</si>
  <si>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</si>
  <si>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</si>
  <si>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</si>
  <si>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</si>
  <si>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</si>
  <si>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</si>
  <si>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</si>
  <si>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</si>
  <si>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</si>
  <si>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</si>
  <si>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</si>
  <si>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</si>
  <si>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</si>
  <si>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</si>
  <si>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</si>
  <si>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</si>
  <si>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</si>
  <si>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</si>
  <si>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</si>
  <si>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</si>
  <si>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</si>
  <si>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</si>
  <si>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</si>
  <si>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</si>
  <si>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</si>
  <si>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</si>
  <si>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</si>
  <si>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</si>
  <si>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</si>
  <si>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</si>
  <si>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</si>
  <si>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</si>
  <si>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</si>
  <si>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</si>
  <si>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</si>
  <si>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</si>
  <si>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</si>
  <si>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</si>
  <si>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</si>
  <si>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</si>
  <si>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</si>
  <si>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</si>
  <si>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</si>
  <si>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</si>
  <si>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</si>
  <si>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</si>
  <si>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</si>
  <si>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</si>
  <si>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</si>
  <si>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</si>
  <si>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</si>
  <si>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</si>
  <si>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</si>
  <si>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</si>
  <si>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</si>
  <si>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</si>
  <si>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</si>
  <si>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</si>
  <si>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</si>
  <si>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</si>
  <si>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</si>
  <si>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</si>
  <si>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</si>
  <si>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</si>
  <si>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</si>
  <si>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</si>
  <si>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</si>
  <si>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</si>
  <si>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</si>
  <si>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</si>
  <si>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</si>
  <si>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</si>
  <si>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</si>
  <si>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</si>
  <si>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</si>
  <si>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</si>
  <si>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</si>
  <si>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</si>
  <si>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</si>
  <si>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</si>
  <si>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</si>
  <si>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</si>
  <si>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</si>
  <si>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</si>
  <si>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</si>
  <si>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</si>
  <si>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</si>
  <si>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</si>
  <si>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</si>
  <si>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</si>
  <si>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</si>
  <si>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</si>
  <si>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</si>
  <si>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</si>
  <si>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</si>
  <si>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</si>
  <si>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</si>
  <si>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</si>
  <si>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</si>
  <si>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</si>
  <si>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</si>
  <si>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</si>
  <si>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</si>
  <si>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</si>
  <si>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</si>
  <si>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</si>
  <si>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</si>
  <si>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</si>
  <si>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</si>
  <si>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</si>
  <si>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</si>
  <si>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</si>
  <si>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</si>
  <si>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</si>
  <si>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</si>
  <si>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</si>
  <si>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</si>
  <si>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</si>
  <si>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</si>
  <si>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</si>
  <si>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</si>
  <si>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</si>
  <si>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</si>
  <si>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</si>
  <si>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</si>
  <si>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</si>
  <si>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</si>
  <si>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</si>
  <si>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</si>
  <si>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</si>
  <si>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</si>
  <si>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</si>
  <si>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</si>
  <si>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</si>
  <si>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</si>
  <si>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</si>
  <si>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</si>
  <si>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</si>
  <si>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</si>
  <si>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</si>
  <si>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</si>
  <si>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</si>
  <si>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</si>
  <si>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</si>
  <si>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</si>
  <si>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</si>
  <si>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</si>
  <si>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</si>
  <si>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</si>
  <si>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</si>
  <si>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</si>
  <si>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</si>
  <si>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</si>
  <si>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</si>
  <si>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</si>
  <si>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</si>
  <si>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</si>
  <si>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</si>
  <si>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</si>
  <si>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</si>
  <si>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</si>
  <si>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</si>
  <si>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</si>
  <si>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</si>
  <si>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</si>
  <si>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</si>
  <si>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</si>
  <si>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</si>
  <si>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</si>
  <si>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</si>
  <si>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</si>
  <si>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</si>
  <si>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</si>
  <si>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</si>
  <si>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</si>
  <si>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</si>
  <si>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</si>
  <si>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</si>
  <si>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</si>
  <si>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</si>
  <si>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</si>
  <si>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</si>
  <si>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</si>
  <si>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</si>
  <si>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</si>
  <si>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</si>
  <si>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</si>
  <si>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</si>
  <si>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</si>
  <si>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</si>
  <si>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</si>
  <si>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</si>
  <si>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</si>
  <si>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</si>
  <si>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</si>
  <si>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</si>
  <si>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</si>
  <si>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</si>
  <si>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</si>
  <si>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</si>
  <si>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</si>
  <si>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</si>
  <si>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</si>
  <si>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</si>
  <si>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</si>
  <si>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</si>
  <si>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</si>
  <si>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</si>
  <si>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</si>
  <si>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</si>
  <si>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</si>
  <si>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</si>
  <si>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</si>
  <si>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</si>
  <si>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</si>
  <si>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</si>
  <si>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</si>
  <si>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</si>
  <si>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</si>
  <si>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</si>
  <si>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</si>
  <si>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</si>
  <si>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</si>
  <si>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</si>
  <si>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</si>
  <si>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</si>
  <si>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</si>
  <si>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</si>
  <si>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</si>
  <si>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</si>
  <si>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</si>
  <si>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</si>
  <si>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</si>
  <si>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</si>
  <si>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</si>
  <si>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</si>
  <si>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</si>
  <si>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</si>
  <si>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</si>
  <si>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</si>
  <si>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</si>
  <si>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</si>
  <si>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</si>
  <si>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</si>
  <si>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</si>
  <si>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</si>
  <si>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</si>
  <si>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</si>
  <si>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</si>
  <si>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</si>
  <si>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</si>
  <si>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</si>
  <si>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</si>
  <si>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</si>
  <si>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</si>
  <si>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</si>
  <si>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</si>
  <si>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</si>
  <si>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</si>
  <si>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</si>
  <si>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</si>
  <si>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</si>
  <si>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</si>
  <si>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</si>
  <si>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</si>
  <si>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</si>
  <si>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</si>
  <si>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</si>
  <si>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</si>
  <si>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</si>
  <si>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</si>
  <si>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</si>
  <si>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</si>
  <si>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</si>
  <si>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</si>
  <si>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</si>
  <si>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</si>
  <si>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</si>
  <si>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</si>
  <si>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</si>
  <si>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</si>
  <si>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</si>
  <si>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</si>
  <si>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</si>
  <si>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</si>
  <si>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</si>
  <si>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</si>
  <si>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</si>
  <si>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</si>
  <si>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</si>
  <si>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</si>
  <si>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</si>
  <si>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</si>
  <si>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</si>
  <si>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</si>
  <si>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</si>
  <si>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</si>
  <si>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</si>
  <si>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</si>
  <si>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</si>
  <si>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</si>
  <si>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</si>
  <si>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</si>
  <si>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</si>
  <si>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</si>
  <si>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</si>
  <si>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</si>
  <si>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</si>
  <si>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</si>
  <si>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</si>
  <si>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</si>
  <si>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</si>
  <si>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</si>
  <si>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</si>
  <si>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</si>
  <si>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</si>
  <si>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</si>
  <si>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</si>
  <si>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</si>
  <si>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</si>
  <si>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</si>
  <si>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</si>
  <si>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</si>
  <si>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</si>
  <si>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</si>
  <si>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</si>
  <si>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</si>
  <si>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</si>
  <si>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</si>
  <si>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</si>
  <si>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</si>
  <si>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</si>
  <si>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</si>
  <si>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</si>
  <si>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</si>
  <si>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</si>
  <si>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</si>
  <si>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</si>
  <si>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</si>
  <si>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</si>
  <si>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</si>
  <si>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</si>
  <si>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</si>
  <si>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</si>
  <si>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</si>
  <si>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</si>
  <si>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</si>
  <si>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</si>
  <si>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</si>
  <si>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</si>
  <si>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</si>
  <si>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</si>
  <si>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</si>
  <si>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</si>
  <si>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</si>
  <si>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</si>
  <si>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</si>
  <si>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</si>
  <si>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</si>
  <si>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</si>
  <si>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</si>
  <si>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</si>
  <si>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</si>
  <si>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</si>
  <si>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</si>
  <si>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</si>
  <si>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</si>
  <si>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</si>
  <si>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</si>
  <si>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</si>
  <si>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</si>
  <si>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</si>
  <si>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</si>
  <si>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</si>
  <si>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</si>
  <si>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</si>
  <si>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</si>
  <si>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</si>
  <si>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</si>
  <si>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</si>
  <si>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</si>
  <si>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</si>
  <si>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</si>
  <si>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</si>
  <si>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</si>
  <si>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</si>
  <si>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</si>
  <si>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</si>
  <si>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</si>
  <si>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</si>
  <si>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</si>
  <si>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</si>
  <si>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</si>
  <si>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</si>
  <si>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</si>
  <si>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</si>
  <si>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</si>
  <si>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</si>
  <si>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</si>
  <si>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</si>
  <si>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</si>
  <si>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</si>
  <si>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</si>
  <si>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</si>
  <si>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</si>
  <si>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</si>
  <si>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</si>
  <si>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</si>
  <si>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</si>
  <si>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</si>
  <si>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</si>
  <si>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</si>
  <si>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</si>
  <si>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</si>
  <si>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</si>
  <si>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</si>
  <si>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</si>
  <si>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</si>
  <si>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</si>
  <si>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</si>
  <si>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</si>
  <si>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</si>
  <si>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</si>
  <si>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</si>
  <si>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</si>
  <si>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</si>
  <si>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</si>
  <si>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</si>
  <si>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</si>
  <si>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</si>
  <si>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</si>
  <si>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</si>
  <si>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</si>
  <si>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</si>
  <si>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</si>
  <si>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</si>
  <si>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</si>
  <si>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</si>
  <si>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</si>
  <si>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</si>
  <si>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</si>
  <si>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</si>
  <si>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</si>
  <si>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</si>
  <si>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</si>
  <si>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</si>
  <si>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</si>
  <si>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</si>
  <si>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</si>
  <si>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</si>
  <si>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</si>
  <si>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</si>
  <si>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</si>
  <si>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</si>
  <si>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</si>
  <si>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</si>
  <si>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</si>
  <si>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</si>
  <si>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</si>
  <si>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</si>
  <si>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</si>
  <si>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</si>
  <si>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</si>
  <si>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</si>
  <si>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</si>
  <si>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</si>
  <si>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</si>
  <si>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</si>
  <si>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</si>
  <si>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</si>
  <si>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</si>
  <si>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</si>
  <si>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</si>
  <si>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</si>
  <si>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</si>
  <si>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</si>
  <si>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</si>
  <si>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</si>
  <si>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</si>
  <si>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</si>
  <si>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</si>
  <si>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</si>
  <si>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</si>
  <si>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</si>
  <si>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</si>
  <si>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</si>
  <si>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</si>
  <si>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</si>
  <si>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</si>
  <si>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</si>
  <si>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</si>
  <si>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</si>
  <si>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</si>
  <si>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</si>
  <si>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</si>
  <si>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</si>
  <si>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</si>
  <si>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</si>
  <si>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</si>
  <si>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</si>
  <si>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</si>
  <si>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</si>
  <si>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</si>
  <si>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</si>
  <si>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</si>
  <si>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</si>
  <si>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</si>
  <si>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</si>
  <si>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</si>
  <si>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</si>
  <si>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</si>
  <si>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</si>
  <si>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</si>
  <si>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</si>
  <si>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</si>
  <si>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</si>
  <si>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</si>
  <si>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</si>
  <si>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</si>
  <si>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</si>
  <si>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</si>
  <si>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</si>
  <si>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</si>
  <si>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</si>
  <si>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</si>
  <si>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</si>
  <si>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</si>
  <si>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</si>
  <si>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</si>
  <si>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</si>
  <si>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</si>
  <si>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</si>
  <si>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</si>
  <si>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</si>
  <si>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</si>
  <si>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</si>
  <si>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</si>
  <si>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</si>
  <si>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</si>
  <si>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</si>
  <si>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</si>
  <si>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</si>
  <si>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</si>
  <si>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</si>
  <si>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</si>
  <si>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</si>
  <si>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</si>
  <si>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</si>
  <si>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</si>
  <si>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</si>
  <si>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</si>
  <si>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</si>
  <si>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</si>
  <si>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</si>
  <si>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</si>
  <si>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</si>
  <si>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</si>
  <si>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</si>
  <si>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</si>
  <si>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</si>
  <si>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</si>
  <si>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</si>
  <si>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</si>
  <si>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</si>
  <si>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</si>
  <si>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</si>
  <si>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</si>
  <si>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</si>
  <si>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</si>
  <si>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</si>
  <si>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</si>
  <si>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</si>
  <si>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</si>
  <si>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</si>
  <si>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</si>
  <si>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</si>
  <si>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</si>
  <si>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</si>
  <si>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</si>
  <si>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</si>
  <si>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</si>
  <si>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</si>
  <si>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</si>
  <si>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</si>
  <si>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</si>
  <si>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</si>
  <si>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</si>
  <si>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</si>
  <si>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</si>
  <si>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</si>
  <si>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</si>
  <si>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</si>
  <si>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</si>
  <si>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</si>
  <si>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</si>
  <si>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</si>
  <si>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</si>
  <si>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</si>
  <si>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</si>
  <si>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</si>
  <si>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</si>
  <si>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</si>
  <si>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</si>
  <si>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</si>
  <si>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</si>
  <si>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</si>
  <si>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</si>
  <si>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</si>
  <si>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</si>
  <si>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</si>
  <si>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</si>
  <si>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</si>
  <si>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</si>
  <si>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</si>
  <si>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</si>
  <si>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</si>
  <si>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</si>
  <si>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</si>
  <si>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</si>
  <si>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</si>
  <si>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</si>
  <si>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</si>
  <si>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</si>
  <si>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</si>
  <si>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</si>
  <si>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</si>
  <si>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</si>
  <si>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</si>
  <si>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</si>
  <si>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</si>
  <si>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</si>
  <si>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</si>
  <si>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</si>
  <si>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</si>
  <si>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</si>
  <si>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</si>
  <si>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</si>
  <si>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</si>
  <si>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</si>
  <si>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</si>
  <si>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</si>
  <si>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</si>
  <si>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</si>
  <si>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</si>
  <si>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</si>
  <si>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</si>
  <si>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</si>
  <si>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</si>
  <si>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</si>
  <si>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</si>
  <si>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</si>
  <si>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</si>
  <si>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</si>
  <si>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</si>
  <si>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</si>
  <si>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</si>
  <si>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</si>
  <si>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</si>
  <si>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</si>
  <si>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</si>
  <si>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</si>
  <si>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</si>
  <si>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</si>
  <si>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</si>
  <si>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</si>
  <si>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</si>
  <si>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</si>
  <si>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</si>
  <si>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</si>
  <si>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</si>
  <si>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</si>
  <si>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</si>
  <si>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</si>
  <si>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</si>
  <si>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</si>
  <si>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</si>
  <si>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</si>
  <si>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</si>
  <si>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</si>
  <si>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</si>
  <si>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</si>
  <si>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</si>
  <si>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</si>
  <si>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</si>
  <si>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</si>
  <si>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</si>
  <si>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</si>
  <si>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</si>
  <si>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</si>
  <si>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</si>
  <si>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</si>
  <si>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</si>
  <si>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</si>
  <si>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</si>
  <si>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</si>
  <si>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</si>
  <si>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</si>
  <si>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</si>
  <si>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</si>
  <si>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</si>
  <si>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</si>
  <si>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</si>
  <si>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</si>
  <si>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</si>
  <si>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</si>
  <si>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</si>
  <si>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</si>
  <si>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</si>
  <si>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</si>
  <si>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</si>
  <si>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</si>
  <si>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</si>
  <si>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</si>
  <si>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</si>
  <si>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</si>
  <si>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</si>
  <si>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</si>
  <si>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</si>
  <si>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</si>
  <si>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</si>
  <si>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</si>
  <si>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</si>
  <si>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</si>
  <si>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</si>
  <si>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</si>
  <si>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</si>
  <si>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</si>
  <si>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</si>
  <si>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</si>
  <si>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</si>
  <si>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</si>
  <si>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</si>
  <si>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</si>
  <si>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</si>
  <si>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</si>
  <si>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</si>
  <si>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</si>
  <si>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</si>
  <si>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</si>
  <si>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</si>
  <si>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</si>
  <si>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</si>
  <si>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</si>
  <si>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</si>
  <si>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</si>
  <si>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</si>
  <si>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</si>
  <si>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</si>
  <si>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</si>
  <si>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</si>
  <si>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</si>
  <si>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</si>
  <si>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</si>
  <si>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</si>
  <si>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</si>
  <si>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</si>
  <si>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</si>
  <si>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</si>
  <si>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</si>
  <si>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</si>
  <si>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</si>
  <si>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</si>
  <si>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</si>
  <si>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</si>
  <si>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</si>
  <si>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</si>
  <si>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</si>
  <si>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</si>
  <si>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</si>
  <si>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</si>
  <si>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</si>
  <si>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</si>
  <si>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</si>
  <si>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</si>
  <si>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</si>
  <si>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</si>
  <si>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</si>
  <si>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</si>
  <si>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</si>
  <si>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</si>
  <si>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</si>
  <si>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</si>
  <si>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</si>
  <si>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</si>
  <si>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</si>
  <si>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</si>
  <si>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</si>
  <si>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</si>
  <si>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</si>
  <si>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</si>
  <si>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</si>
  <si>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</si>
  <si>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</si>
  <si>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</si>
  <si>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</si>
  <si>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</si>
  <si>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</si>
  <si>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</si>
  <si>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</si>
  <si>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</si>
  <si>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</si>
  <si>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</si>
  <si>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</si>
  <si>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</si>
  <si>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</si>
  <si>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</si>
  <si>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</si>
  <si>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</si>
  <si>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</si>
  <si>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</si>
  <si>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</si>
  <si>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</si>
  <si>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</si>
  <si>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</si>
  <si>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</si>
  <si>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</si>
  <si>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</si>
  <si>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</si>
  <si>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</si>
  <si>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</si>
  <si>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</si>
  <si>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</si>
  <si>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</si>
  <si>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</si>
  <si>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</si>
  <si>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</si>
  <si>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</si>
  <si>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</si>
  <si>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</si>
  <si>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</si>
  <si>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</si>
  <si>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</si>
  <si>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</si>
  <si>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</si>
  <si>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</si>
  <si>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</si>
  <si>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</si>
  <si>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</si>
  <si>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</si>
  <si>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</si>
  <si>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</si>
  <si>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</si>
  <si>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</si>
  <si>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</si>
  <si>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</si>
  <si>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</si>
  <si>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</si>
  <si>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</si>
  <si>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</si>
  <si>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</si>
  <si>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</si>
  <si>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</si>
  <si>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</si>
  <si>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</si>
  <si>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</si>
  <si>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</si>
  <si>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</si>
  <si>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</si>
  <si>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</si>
  <si>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</si>
  <si>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</si>
  <si>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</si>
  <si>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</si>
  <si>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</si>
  <si>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</si>
  <si>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</si>
  <si>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</si>
  <si>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</si>
  <si>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</si>
  <si>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</si>
  <si>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</si>
  <si>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</si>
  <si>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</si>
  <si>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</si>
  <si>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</si>
  <si>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</si>
  <si>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</si>
  <si>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</si>
  <si>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</si>
  <si>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</si>
  <si>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</si>
  <si>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</si>
  <si>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</si>
  <si>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</si>
  <si>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</si>
  <si>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</si>
  <si>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</si>
  <si>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</si>
  <si>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</si>
  <si>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</si>
  <si>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</si>
  <si>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</si>
  <si>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</si>
  <si>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</si>
  <si>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</si>
  <si>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</si>
  <si>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</si>
  <si>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</si>
  <si>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</si>
  <si>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</si>
  <si>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</si>
  <si>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</si>
  <si>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</si>
  <si>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</si>
  <si>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</si>
  <si>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</si>
  <si>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</si>
  <si>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</si>
  <si>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</si>
  <si>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</si>
  <si>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</si>
  <si>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</si>
  <si>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</si>
  <si>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</si>
  <si>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</si>
  <si>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</si>
  <si>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</si>
  <si>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</si>
  <si>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</si>
  <si>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</si>
  <si>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</si>
  <si>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</si>
  <si>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</si>
  <si>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</si>
  <si>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</si>
  <si>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</si>
  <si>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</si>
  <si>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</si>
  <si>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</si>
  <si>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</si>
  <si>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</si>
  <si>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</si>
  <si>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</si>
  <si>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</si>
  <si>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</si>
  <si>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</si>
  <si>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</si>
  <si>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</si>
  <si>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</si>
  <si>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</si>
  <si>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</si>
  <si>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</si>
  <si>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</si>
  <si>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</si>
  <si>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</si>
  <si>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</si>
  <si>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</si>
  <si>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</si>
  <si>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</si>
  <si>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</si>
  <si>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</si>
  <si>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</si>
  <si>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</si>
  <si>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</si>
  <si>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</si>
  <si>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</si>
  <si>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</si>
  <si>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</si>
  <si>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</si>
  <si>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</si>
  <si>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</si>
  <si>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</si>
  <si>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</si>
  <si>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</si>
  <si>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</si>
  <si>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</si>
  <si>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</si>
  <si>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</si>
  <si>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</si>
  <si>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</si>
  <si>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</si>
  <si>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</si>
  <si>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</si>
  <si>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</si>
  <si>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</si>
  <si>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</si>
  <si>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</si>
  <si>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</si>
  <si>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</si>
  <si>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</si>
  <si>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</si>
  <si>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</si>
  <si>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</si>
  <si>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</si>
  <si>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</si>
  <si>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</si>
  <si>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</si>
  <si>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</si>
  <si>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</si>
  <si>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</si>
  <si>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</si>
  <si>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</si>
  <si>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</si>
  <si>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</si>
  <si>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</si>
  <si>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</si>
  <si>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</si>
  <si>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</si>
  <si>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</si>
  <si>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</si>
  <si>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</si>
  <si>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</si>
  <si>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</si>
  <si>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</si>
  <si>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</si>
  <si>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</si>
  <si>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</si>
  <si>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</si>
  <si>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</si>
  <si>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</si>
  <si>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</si>
  <si>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</si>
  <si>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</si>
  <si>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</si>
  <si>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</si>
  <si>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</si>
  <si>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</si>
  <si>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</si>
  <si>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</si>
  <si>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</si>
  <si>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</si>
  <si>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</si>
  <si>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</si>
  <si>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</si>
  <si>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</si>
  <si>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</si>
  <si>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</si>
  <si>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</si>
  <si>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</si>
  <si>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</si>
  <si>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</si>
  <si>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</si>
  <si>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</si>
  <si>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</si>
  <si>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</si>
  <si>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</si>
  <si>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</si>
  <si>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</si>
  <si>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</si>
  <si>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</si>
  <si>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</si>
  <si>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</si>
  <si>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</si>
  <si>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</si>
  <si>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</si>
  <si>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</si>
  <si>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</si>
  <si>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</si>
  <si>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</si>
  <si>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</si>
  <si>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</si>
  <si>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</si>
  <si>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</si>
  <si>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</si>
  <si>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</si>
  <si>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</si>
  <si>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</si>
  <si>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</si>
  <si>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</si>
  <si>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</si>
  <si>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</si>
  <si>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</si>
  <si>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</si>
  <si>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</si>
  <si>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</si>
  <si>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</si>
  <si>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</si>
  <si>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</si>
  <si>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</si>
  <si>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</si>
  <si>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</si>
  <si>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</si>
  <si>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</si>
  <si>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</si>
  <si>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</si>
  <si>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</si>
  <si>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</si>
  <si>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</si>
  <si>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</si>
  <si>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</si>
  <si>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</si>
  <si>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</si>
  <si>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</si>
  <si>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</si>
  <si>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</si>
  <si>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</si>
  <si>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</si>
  <si>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</si>
  <si>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</si>
  <si>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</si>
  <si>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</si>
  <si>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</si>
  <si>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</si>
  <si>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</si>
  <si>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</si>
  <si>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</si>
  <si>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</si>
  <si>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</si>
  <si>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</si>
  <si>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</si>
  <si>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</si>
  <si>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</si>
  <si>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</si>
  <si>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</si>
  <si>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</si>
  <si>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</si>
  <si>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</si>
  <si>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</si>
  <si>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</si>
  <si>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</si>
  <si>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</si>
  <si>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</si>
  <si>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</si>
  <si>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</si>
  <si>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</si>
  <si>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</si>
  <si>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</si>
  <si>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</si>
  <si>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</si>
  <si>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</si>
  <si>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</si>
  <si>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</si>
  <si>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</si>
  <si>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</si>
  <si>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</si>
  <si>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</si>
  <si>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</si>
  <si>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</si>
  <si>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</si>
  <si>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</si>
  <si>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</si>
  <si>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</si>
  <si>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</si>
  <si>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</si>
  <si>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</si>
  <si>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</si>
  <si>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</si>
  <si>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</si>
  <si>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</si>
  <si>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</si>
  <si>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</si>
  <si>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</si>
  <si>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</si>
  <si>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</si>
  <si>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</si>
  <si>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</si>
  <si>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</si>
  <si>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</si>
  <si>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</si>
  <si>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</si>
  <si>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</si>
  <si>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</si>
  <si>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</si>
  <si>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</si>
  <si>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</si>
  <si>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</si>
  <si>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</si>
  <si>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</si>
  <si>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</si>
  <si>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</si>
  <si>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</si>
  <si>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</si>
  <si>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</si>
  <si>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</si>
  <si>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</si>
  <si>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</si>
  <si>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</si>
  <si>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</si>
  <si>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</si>
  <si>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</si>
  <si>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</si>
  <si>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</si>
  <si>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</si>
  <si>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</si>
  <si>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</si>
  <si>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</si>
  <si>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</si>
  <si>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</si>
  <si>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</si>
  <si>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</si>
  <si>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</si>
  <si>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</si>
  <si>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</si>
  <si>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</si>
  <si>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</si>
  <si>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</si>
  <si>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</si>
  <si>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</si>
  <si>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</si>
  <si>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</si>
  <si>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</si>
  <si>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</si>
  <si>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</si>
  <si>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</si>
  <si>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</si>
  <si>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</si>
  <si>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</si>
  <si>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</si>
  <si>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</si>
  <si>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</si>
  <si>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</si>
  <si>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</si>
  <si>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</si>
  <si>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</si>
  <si>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</si>
  <si>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</si>
  <si>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</si>
  <si>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</si>
  <si>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</si>
  <si>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</si>
  <si>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</si>
  <si>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</si>
  <si>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</si>
  <si>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</si>
  <si>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</si>
  <si>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</si>
  <si>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</si>
  <si>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</si>
  <si>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</si>
  <si>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</si>
  <si>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</si>
  <si>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</si>
  <si>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</si>
  <si>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</si>
  <si>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</si>
  <si>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</si>
  <si>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</si>
  <si>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</si>
  <si>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</si>
  <si>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</si>
  <si>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</si>
  <si>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</si>
  <si>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</si>
  <si>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</si>
  <si>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</si>
  <si>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</si>
  <si>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</si>
  <si>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</si>
  <si>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</si>
  <si>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</si>
  <si>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</si>
  <si>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</si>
  <si>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</si>
  <si>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</si>
  <si>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</si>
  <si>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</si>
  <si>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</si>
  <si>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</si>
  <si>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</si>
  <si>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</si>
  <si>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</si>
  <si>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</si>
  <si>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</si>
  <si>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</si>
  <si>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</si>
  <si>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</si>
  <si>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</si>
  <si>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</si>
  <si>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</si>
  <si>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</si>
  <si>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</si>
  <si>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</si>
  <si>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</si>
  <si>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</si>
  <si>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</si>
  <si>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</si>
  <si>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</si>
  <si>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</si>
  <si>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</si>
  <si>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</si>
  <si>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</si>
  <si>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</si>
  <si>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</si>
  <si>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</si>
  <si>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</si>
  <si>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</si>
  <si>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</si>
  <si>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</si>
  <si>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</si>
  <si>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</si>
  <si>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</si>
  <si>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</si>
  <si>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</si>
  <si>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</si>
  <si>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</si>
  <si>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</si>
  <si>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</si>
  <si>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</si>
  <si>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</si>
  <si>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</si>
  <si>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</si>
  <si>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</si>
  <si>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</si>
  <si>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</si>
  <si>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</si>
  <si>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</si>
  <si>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</si>
  <si>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</si>
  <si>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</si>
  <si>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</si>
  <si>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</si>
  <si>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</si>
  <si>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</si>
  <si>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</si>
  <si>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</si>
  <si>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</si>
  <si>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</si>
  <si>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</si>
  <si>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</si>
  <si>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</si>
  <si>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</si>
  <si>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</si>
  <si>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</si>
  <si>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</si>
  <si>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</si>
  <si>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</si>
  <si>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</si>
  <si>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</si>
  <si>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</si>
  <si>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</si>
  <si>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</si>
  <si>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</si>
  <si>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</si>
  <si>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</si>
  <si>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</si>
  <si>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</si>
  <si>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</si>
  <si>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</si>
  <si>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</si>
  <si>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</si>
  <si>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</si>
  <si>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</si>
  <si>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</si>
  <si>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</si>
  <si>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</si>
  <si>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</si>
  <si>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</si>
  <si>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</si>
  <si>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</si>
  <si>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</si>
  <si>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</si>
  <si>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</si>
  <si>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</si>
  <si>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</si>
  <si>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</si>
  <si>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</si>
  <si>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</si>
  <si>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</si>
  <si>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</si>
  <si>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</si>
  <si>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</si>
  <si>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</si>
  <si>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</si>
  <si>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</si>
  <si>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</si>
  <si>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</si>
  <si>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</si>
  <si>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</si>
  <si>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</si>
  <si>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</si>
  <si>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</si>
  <si>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</si>
  <si>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</si>
  <si>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</si>
  <si>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</si>
  <si>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</si>
  <si>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</si>
  <si>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</si>
  <si>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</si>
  <si>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</si>
  <si>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</si>
  <si>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</si>
  <si>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</si>
  <si>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</si>
  <si>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</si>
  <si>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</si>
  <si>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</si>
  <si>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</si>
  <si>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</si>
  <si>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</si>
  <si>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</si>
  <si>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</si>
  <si>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</si>
  <si>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</si>
  <si>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</si>
  <si>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</si>
  <si>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</si>
  <si>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</si>
  <si>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</si>
  <si>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</si>
  <si>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</si>
  <si>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</si>
  <si>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</si>
  <si>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</si>
  <si>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</si>
  <si>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</si>
  <si>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</si>
  <si>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</si>
  <si>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</si>
  <si>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</si>
  <si>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</si>
  <si>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</si>
  <si>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</si>
  <si>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</si>
  <si>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</si>
  <si>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</si>
  <si>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</si>
  <si>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</si>
  <si>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</si>
  <si>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</si>
  <si>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</si>
  <si>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</si>
  <si>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</si>
  <si>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</si>
  <si>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</si>
  <si>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</si>
  <si>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</si>
  <si>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</si>
  <si>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</si>
  <si>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</si>
  <si>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</si>
  <si>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</si>
  <si>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</si>
  <si>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</si>
  <si>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</si>
  <si>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</si>
  <si>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</si>
  <si>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</si>
  <si>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</si>
  <si>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</si>
  <si>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</si>
  <si>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</si>
  <si>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</si>
  <si>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</si>
  <si>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</si>
  <si>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</si>
  <si>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</si>
  <si>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</si>
  <si>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</si>
  <si>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</si>
  <si>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</si>
  <si>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</si>
  <si>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</si>
  <si>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</si>
  <si>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</si>
  <si>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</si>
  <si>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</si>
  <si>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</si>
  <si>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</si>
  <si>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</si>
  <si>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</si>
  <si>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</si>
  <si>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</si>
  <si>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</si>
  <si>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</si>
  <si>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</si>
  <si>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</si>
  <si>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</si>
  <si>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</si>
  <si>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</si>
  <si>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</si>
  <si>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</si>
  <si>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</si>
  <si>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</si>
  <si>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</si>
  <si>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</si>
  <si>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</si>
  <si>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</si>
  <si>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</si>
  <si>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</si>
  <si>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</si>
  <si>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</si>
  <si>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</si>
  <si>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</si>
  <si>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</si>
  <si>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</si>
  <si>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</si>
  <si>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</si>
  <si>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</si>
  <si>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</si>
  <si>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</si>
  <si>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</si>
  <si>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</si>
  <si>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</si>
  <si>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</si>
  <si>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</si>
  <si>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</si>
  <si>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</si>
  <si>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</si>
  <si>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</si>
  <si>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</si>
  <si>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</si>
  <si>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</si>
  <si>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</si>
  <si>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</si>
  <si>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</si>
  <si>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</si>
  <si>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</si>
  <si>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</si>
  <si>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</si>
  <si>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</si>
  <si>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</si>
  <si>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</si>
  <si>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</si>
  <si>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</si>
  <si>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</si>
  <si>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</si>
  <si>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</si>
  <si>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</si>
  <si>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</si>
  <si>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</si>
  <si>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</si>
  <si>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</si>
  <si>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</si>
  <si>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</si>
  <si>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</si>
  <si>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</si>
  <si>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</si>
  <si>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</si>
  <si>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</si>
  <si>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</si>
  <si>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</si>
  <si>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</si>
  <si>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</si>
  <si>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</si>
  <si>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</si>
  <si>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</si>
  <si>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</si>
  <si>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</si>
  <si>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</si>
  <si>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</si>
  <si>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</si>
  <si>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</si>
  <si>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</si>
  <si>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</si>
  <si>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</si>
  <si>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</si>
  <si>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</si>
  <si>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</si>
  <si>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</si>
  <si>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</si>
  <si>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</si>
  <si>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</si>
  <si>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</si>
  <si>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</si>
  <si>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</si>
  <si>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</si>
  <si>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</si>
  <si>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</si>
  <si>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</si>
  <si>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</si>
  <si>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</si>
  <si>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</si>
  <si>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</si>
  <si>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</si>
  <si>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</si>
  <si>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</si>
  <si>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</si>
  <si>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</si>
  <si>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</si>
  <si>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</si>
  <si>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</si>
  <si>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</si>
  <si>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</si>
  <si>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</si>
  <si>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</si>
  <si>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</si>
  <si>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</si>
  <si>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</si>
  <si>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</si>
  <si>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</si>
  <si>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</si>
  <si>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</si>
  <si>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</si>
  <si>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</si>
  <si>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</si>
  <si>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</si>
  <si>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</si>
  <si>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</si>
  <si>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</si>
  <si>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</si>
  <si>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</si>
  <si>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</si>
  <si>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</si>
  <si>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</si>
  <si>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</si>
  <si>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</si>
  <si>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</si>
  <si>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</si>
  <si>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</si>
  <si>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</si>
  <si>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</si>
  <si>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</si>
  <si>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</si>
  <si>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</si>
  <si>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</si>
  <si>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</si>
  <si>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</si>
  <si>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</si>
  <si>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</si>
  <si>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</si>
  <si>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</si>
  <si>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</si>
  <si>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</si>
  <si>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</si>
  <si>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</si>
  <si>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</si>
  <si>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</si>
  <si>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</si>
  <si>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</si>
  <si>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</si>
  <si>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</si>
  <si>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</si>
  <si>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</si>
  <si>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</si>
  <si>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</si>
  <si>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</si>
  <si>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</si>
  <si>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</si>
  <si>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</si>
  <si>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</si>
  <si>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</si>
  <si>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</si>
  <si>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</si>
  <si>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</si>
  <si>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</si>
  <si>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</si>
  <si>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</si>
  <si>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</si>
  <si>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</si>
  <si>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</si>
  <si>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</si>
  <si>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</si>
  <si>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</si>
  <si>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</si>
  <si>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</si>
  <si>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</si>
  <si>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</si>
  <si>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</si>
  <si>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</si>
  <si>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</si>
  <si>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</si>
  <si>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</si>
  <si>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</si>
  <si>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</si>
  <si>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</si>
  <si>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</si>
  <si>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</si>
  <si>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</si>
  <si>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</si>
  <si>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</si>
  <si>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</si>
  <si>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</si>
  <si>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</si>
  <si>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</si>
  <si>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</si>
  <si>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</si>
  <si>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</si>
  <si>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</si>
  <si>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</si>
  <si>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</si>
  <si>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</si>
  <si>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</si>
  <si>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</si>
  <si>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</si>
  <si>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</si>
  <si>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</si>
  <si>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</si>
  <si>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</si>
  <si>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</si>
  <si>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</si>
  <si>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</si>
  <si>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</si>
  <si>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</si>
  <si>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</si>
  <si>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</si>
  <si>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</si>
  <si>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</si>
  <si>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</si>
  <si>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</si>
  <si>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</si>
  <si>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</si>
  <si>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</si>
  <si>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</si>
  <si>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</si>
  <si>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</si>
  <si>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</si>
  <si>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</si>
  <si>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</si>
  <si>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</si>
  <si>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</si>
  <si>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</si>
  <si>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</si>
  <si>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</si>
  <si>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</si>
  <si>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</si>
  <si>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</si>
  <si>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</si>
  <si>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</si>
  <si>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</si>
  <si>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</si>
  <si>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</si>
  <si>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</si>
  <si>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</si>
  <si>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</si>
  <si>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</si>
  <si>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</si>
  <si>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</si>
  <si>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</si>
  <si>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</si>
  <si>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</si>
  <si>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</si>
  <si>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</si>
  <si>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</si>
  <si>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</si>
  <si>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</si>
  <si>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</si>
  <si>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</si>
  <si>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</si>
  <si>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</si>
  <si>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</si>
  <si>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</si>
  <si>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</si>
  <si>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</si>
  <si>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</si>
  <si>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</si>
  <si>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</si>
  <si>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</si>
  <si>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</si>
  <si>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</si>
  <si>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</si>
  <si>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</si>
  <si>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</si>
  <si>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</si>
  <si>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</si>
  <si>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</si>
  <si>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</si>
  <si>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</si>
  <si>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</si>
  <si>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</si>
  <si>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</si>
  <si>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</si>
  <si>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</si>
  <si>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</si>
  <si>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</si>
  <si>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</si>
  <si>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</si>
  <si>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</si>
  <si>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</si>
  <si>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</si>
  <si>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</si>
  <si>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</si>
  <si>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</si>
  <si>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</si>
  <si>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</si>
  <si>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</si>
  <si>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</si>
  <si>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</si>
  <si>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</si>
  <si>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</si>
  <si>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</si>
  <si>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</si>
  <si>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</si>
  <si>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</si>
  <si>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</si>
  <si>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</si>
  <si>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</si>
  <si>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</si>
  <si>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</si>
  <si>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</si>
  <si>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</si>
  <si>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</si>
  <si>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</si>
  <si>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</si>
  <si>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</si>
  <si>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</si>
  <si>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</si>
  <si>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</si>
  <si>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</si>
  <si>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</si>
  <si>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</si>
  <si>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</si>
  <si>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</si>
  <si>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</si>
  <si>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</si>
  <si>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</si>
  <si>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</si>
  <si>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</si>
  <si>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</si>
  <si>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</si>
  <si>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</si>
  <si>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</si>
  <si>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</si>
  <si>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</si>
  <si>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</si>
  <si>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</si>
  <si>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</si>
  <si>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</si>
  <si>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</si>
  <si>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</si>
  <si>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</si>
  <si>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</si>
  <si>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</si>
  <si>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</si>
  <si>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</si>
  <si>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</si>
  <si>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</si>
  <si>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</si>
  <si>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</si>
  <si>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</si>
  <si>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</si>
  <si>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</si>
  <si>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</si>
  <si>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</si>
  <si>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</si>
  <si>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</si>
  <si>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</si>
  <si>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</si>
  <si>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</si>
  <si>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</si>
  <si>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</si>
  <si>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</si>
  <si>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</si>
  <si>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</si>
  <si>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</si>
  <si>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</si>
  <si>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</si>
  <si>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</si>
  <si>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</si>
  <si>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</si>
  <si>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</si>
  <si>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</si>
  <si>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</si>
  <si>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</si>
  <si>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</si>
  <si>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</si>
  <si>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</si>
  <si>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</si>
  <si>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</si>
  <si>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</si>
  <si>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</si>
  <si>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</si>
  <si>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</si>
  <si>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</si>
  <si>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</si>
  <si>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</si>
  <si>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</si>
  <si>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</si>
  <si>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</si>
  <si>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</si>
  <si>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</si>
  <si>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</si>
  <si>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</si>
  <si>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</si>
  <si>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</si>
  <si>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</si>
  <si>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</si>
  <si>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</si>
  <si>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</si>
  <si>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</si>
  <si>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</si>
  <si>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</si>
  <si>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</si>
  <si>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</si>
  <si>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</si>
  <si>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</si>
  <si>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</si>
  <si>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</si>
  <si>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</si>
  <si>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</si>
  <si>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</si>
  <si>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</si>
  <si>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</si>
  <si>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</si>
  <si>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</si>
  <si>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</si>
  <si>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</si>
  <si>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</si>
  <si>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</si>
  <si>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</si>
  <si>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</si>
  <si>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</si>
  <si>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</si>
  <si>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</si>
  <si>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</si>
  <si>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</si>
  <si>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</si>
  <si>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</si>
  <si>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</si>
  <si>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</si>
  <si>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</si>
  <si>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</si>
  <si>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</si>
  <si>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</si>
  <si>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</si>
  <si>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</si>
  <si>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</si>
  <si>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</si>
  <si>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</si>
  <si>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</si>
  <si>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</si>
  <si>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</si>
  <si>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</si>
  <si>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</si>
  <si>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</si>
  <si>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</si>
  <si>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</si>
  <si>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</si>
  <si>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</si>
  <si>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</si>
  <si>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</si>
  <si>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</si>
  <si>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</si>
  <si>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</si>
  <si>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</si>
  <si>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</si>
  <si>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</si>
  <si>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</si>
  <si>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</si>
  <si>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</si>
  <si>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</si>
  <si>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</si>
  <si>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</si>
  <si>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</si>
  <si>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</si>
  <si>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</si>
  <si>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</si>
  <si>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</si>
  <si>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</si>
  <si>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</si>
  <si>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</si>
  <si>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</si>
  <si>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</si>
  <si>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</si>
  <si>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</si>
  <si>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</si>
  <si>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</si>
  <si>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</si>
  <si>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</si>
  <si>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</si>
  <si>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</si>
  <si>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</si>
  <si>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</si>
  <si>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</si>
  <si>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</si>
  <si>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</si>
  <si>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</si>
  <si>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</si>
  <si>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</si>
  <si>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</si>
  <si>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</si>
  <si>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</si>
  <si>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</si>
  <si>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</si>
  <si>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</si>
  <si>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</si>
  <si>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</si>
  <si>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</si>
  <si>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</si>
  <si>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</si>
  <si>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</si>
  <si>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</si>
  <si>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</si>
  <si>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</si>
  <si>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</si>
  <si>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</si>
  <si>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</si>
  <si>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</si>
  <si>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</si>
  <si>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</si>
  <si>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</si>
  <si>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</si>
  <si>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</si>
  <si>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</si>
  <si>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</si>
  <si>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</si>
  <si>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</si>
  <si>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</si>
  <si>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</si>
  <si>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</si>
  <si>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</si>
  <si>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</si>
  <si>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</si>
  <si>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</si>
  <si>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</si>
  <si>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</si>
  <si>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</si>
  <si>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</si>
  <si>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</si>
  <si>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</si>
  <si>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</si>
  <si>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</si>
  <si>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</si>
  <si>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</si>
  <si>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</si>
  <si>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</si>
  <si>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</si>
  <si>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</si>
  <si>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</si>
  <si>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</si>
  <si>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</si>
  <si>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</si>
  <si>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</si>
  <si>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</si>
  <si>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</si>
  <si>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</si>
  <si>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</si>
  <si>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</si>
  <si>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</si>
  <si>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</si>
  <si>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</si>
  <si>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</si>
  <si>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</si>
  <si>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</si>
  <si>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</si>
  <si>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</si>
  <si>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</si>
  <si>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</si>
  <si>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</si>
  <si>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</si>
  <si>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</si>
  <si>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</si>
  <si>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</si>
  <si>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</si>
  <si>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</si>
  <si>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</si>
  <si>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</si>
  <si>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</si>
  <si>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</si>
  <si>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</si>
  <si>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</si>
  <si>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</si>
  <si>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</si>
  <si>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</si>
  <si>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</si>
  <si>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</si>
  <si>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</si>
  <si>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</si>
  <si>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</si>
  <si>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</si>
  <si>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</si>
  <si>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</si>
  <si>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</si>
  <si>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</si>
  <si>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</si>
  <si>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</si>
  <si>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</si>
  <si>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</si>
  <si>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</si>
  <si>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</si>
  <si>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</si>
  <si>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</si>
  <si>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</si>
  <si>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</si>
  <si>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</si>
  <si>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</si>
  <si>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</si>
  <si>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</si>
  <si>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</si>
  <si>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</si>
  <si>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</si>
  <si>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</si>
  <si>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</si>
  <si>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</si>
  <si>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</si>
  <si>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</si>
  <si>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</si>
  <si>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</si>
  <si>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</si>
  <si>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</si>
  <si>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</si>
  <si>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</si>
  <si>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</si>
  <si>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</si>
  <si>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</si>
  <si>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</si>
  <si>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</si>
  <si>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</si>
  <si>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</si>
  <si>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</si>
  <si>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</si>
  <si>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</si>
  <si>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</si>
  <si>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</si>
  <si>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</si>
  <si>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</si>
  <si>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</si>
  <si>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</si>
  <si>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</si>
  <si>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</si>
  <si>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</si>
  <si>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</si>
  <si>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</si>
  <si>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</si>
  <si>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</si>
  <si>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</si>
  <si>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</si>
  <si>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</si>
  <si>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</si>
  <si>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</si>
  <si>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</si>
  <si>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</si>
  <si>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</si>
  <si>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</si>
  <si>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</si>
  <si>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</si>
  <si>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</si>
  <si>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</si>
  <si>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</si>
  <si>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</si>
  <si>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</si>
  <si>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</si>
  <si>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</si>
  <si>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</si>
  <si>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</si>
  <si>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</si>
  <si>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</si>
  <si>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</si>
  <si>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</si>
  <si>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</si>
  <si>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</si>
  <si>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</si>
  <si>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</si>
  <si>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</si>
  <si>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</si>
  <si>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</si>
  <si>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</si>
  <si>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</si>
  <si>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</si>
  <si>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</si>
  <si>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</si>
  <si>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</si>
  <si>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</si>
  <si>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</si>
  <si>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</si>
  <si>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</si>
  <si>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</si>
  <si>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</si>
  <si>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</si>
  <si>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</si>
  <si>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</si>
  <si>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</si>
  <si>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</si>
  <si>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</si>
  <si>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</si>
  <si>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</si>
  <si>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</si>
  <si>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</si>
  <si>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</si>
  <si>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</si>
  <si>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</si>
  <si>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</si>
  <si>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</si>
  <si>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</si>
  <si>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</si>
  <si>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</si>
  <si>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</si>
  <si>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</si>
  <si>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</si>
  <si>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</si>
  <si>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</si>
  <si>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</si>
  <si>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</si>
  <si>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</si>
  <si>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</si>
  <si>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</si>
  <si>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</si>
  <si>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</si>
  <si>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</si>
  <si>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</si>
  <si>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</si>
  <si>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</si>
  <si>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</si>
  <si>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</si>
  <si>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</si>
  <si>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</si>
  <si>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</si>
  <si>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</si>
  <si>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</si>
  <si>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</si>
  <si>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</si>
  <si>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</si>
  <si>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</si>
  <si>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</si>
  <si>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</si>
  <si>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</si>
  <si>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</si>
  <si>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</si>
  <si>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</si>
  <si>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</si>
  <si>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</si>
  <si>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</si>
  <si>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</si>
  <si>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</si>
  <si>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</si>
  <si>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</si>
  <si>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</si>
  <si>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</si>
  <si>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</si>
  <si>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</si>
  <si>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</si>
  <si>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</si>
  <si>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</si>
  <si>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</si>
  <si>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</si>
  <si>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</si>
  <si>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</si>
  <si>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</si>
  <si>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</si>
  <si>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</si>
  <si>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</si>
  <si>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</si>
  <si>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</si>
  <si>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</si>
  <si>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</si>
  <si>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</si>
  <si>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</si>
  <si>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</si>
  <si>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</si>
  <si>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</si>
  <si>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</si>
  <si>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</si>
  <si>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</si>
  <si>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</si>
  <si>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</si>
  <si>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</si>
  <si>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</si>
  <si>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</si>
  <si>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</si>
  <si>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</si>
  <si>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</si>
  <si>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</si>
  <si>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</si>
  <si>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</si>
  <si>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</si>
  <si>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</si>
  <si>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</si>
  <si>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</si>
  <si>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</si>
  <si>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</si>
  <si>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</si>
  <si>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</si>
  <si>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</si>
  <si>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</si>
  <si>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</si>
  <si>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</si>
  <si>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</si>
  <si>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</si>
  <si>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</si>
  <si>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</si>
  <si>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</si>
  <si>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</si>
  <si>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</si>
  <si>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</si>
  <si>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</si>
  <si>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</si>
  <si>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</si>
  <si>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</si>
  <si>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</si>
  <si>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</si>
  <si>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</si>
  <si>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</si>
  <si>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</si>
  <si>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</si>
  <si>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</si>
  <si>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</si>
  <si>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</si>
  <si>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</si>
  <si>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</si>
  <si>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</si>
  <si>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</si>
  <si>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</si>
  <si>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</si>
  <si>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</si>
  <si>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</si>
  <si>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</si>
  <si>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</si>
  <si>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</si>
  <si>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</si>
  <si>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</si>
  <si>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</si>
  <si>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</si>
  <si>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</si>
  <si>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</si>
  <si>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</si>
  <si>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</si>
  <si>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</si>
  <si>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</si>
  <si>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</si>
  <si>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</si>
  <si>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</si>
  <si>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</si>
  <si>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</si>
  <si>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</si>
  <si>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</si>
  <si>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</si>
  <si>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</si>
  <si>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</si>
  <si>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</si>
  <si>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</si>
  <si>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</si>
  <si>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</si>
  <si>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</si>
  <si>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</si>
  <si>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</si>
  <si>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</si>
  <si>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</si>
  <si>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</si>
  <si>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</si>
  <si>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</si>
  <si>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</si>
  <si>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</si>
  <si>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</si>
  <si>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</si>
  <si>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</si>
  <si>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</si>
  <si>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</si>
  <si>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</si>
  <si>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</si>
  <si>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</si>
  <si>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</si>
  <si>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</si>
  <si>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</si>
  <si>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</si>
  <si>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</si>
  <si>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</si>
  <si>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</si>
  <si>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</si>
  <si>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</si>
  <si>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</si>
  <si>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</si>
  <si>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</si>
  <si>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</si>
  <si>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</si>
  <si>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</si>
  <si>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</si>
  <si>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</si>
  <si>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</si>
  <si>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</si>
  <si>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</si>
  <si>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</si>
  <si>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</si>
  <si>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</si>
  <si>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</si>
  <si>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</si>
  <si>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</si>
  <si>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</si>
  <si>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</si>
  <si>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</si>
  <si>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</si>
  <si>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</si>
  <si>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</si>
  <si>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</si>
  <si>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</si>
  <si>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</si>
  <si>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</si>
  <si>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</si>
  <si>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</si>
  <si>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</si>
  <si>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</si>
  <si>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</si>
  <si>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</si>
  <si>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</si>
  <si>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</si>
  <si>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</si>
  <si>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</si>
  <si>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</si>
  <si>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</si>
  <si>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</si>
  <si>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</si>
  <si>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</si>
  <si>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</si>
  <si>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</si>
  <si>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</si>
  <si>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</si>
  <si>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</si>
  <si>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</si>
  <si>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</si>
  <si>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</si>
  <si>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</si>
  <si>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</si>
  <si>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</si>
  <si>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</si>
  <si>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</si>
  <si>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</si>
  <si>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</si>
  <si>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</si>
  <si>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</si>
  <si>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</si>
  <si>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</si>
  <si>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</si>
  <si>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</si>
  <si>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</si>
  <si>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</si>
  <si>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</si>
  <si>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</si>
  <si>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</si>
  <si>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</si>
  <si>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</si>
  <si>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</si>
  <si>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</si>
  <si>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</si>
  <si>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</si>
  <si>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</si>
  <si>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</si>
  <si>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</si>
  <si>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</si>
  <si>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</si>
  <si>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</si>
  <si>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</si>
  <si>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</si>
  <si>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</si>
  <si>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</si>
  <si>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</si>
  <si>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</si>
  <si>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</si>
  <si>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</si>
  <si>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</si>
  <si>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</si>
  <si>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</si>
  <si>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</si>
  <si>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</si>
  <si>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</si>
  <si>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</si>
  <si>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</si>
  <si>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</si>
  <si>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</si>
  <si>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</si>
  <si>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</si>
  <si>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</si>
  <si>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</si>
  <si>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</si>
  <si>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</si>
  <si>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</si>
  <si>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</si>
  <si>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</si>
  <si>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</si>
  <si>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</si>
  <si>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</si>
  <si>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</si>
  <si>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</si>
  <si>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</si>
  <si>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</si>
  <si>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</si>
  <si>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</si>
  <si>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</si>
  <si>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</si>
  <si>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</si>
  <si>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</si>
  <si>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</si>
  <si>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</si>
  <si>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</si>
  <si>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</si>
  <si>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</si>
  <si>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</si>
  <si>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</si>
  <si>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</si>
  <si>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</si>
  <si>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</si>
  <si>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</si>
  <si>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</si>
  <si>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</si>
  <si>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</si>
  <si>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</si>
  <si>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</si>
  <si>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</si>
  <si>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</si>
  <si>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</si>
  <si>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</si>
  <si>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</si>
  <si>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</si>
  <si>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</si>
  <si>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</si>
  <si>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</si>
  <si>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</si>
  <si>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</si>
  <si>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</si>
  <si>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</si>
  <si>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</si>
  <si>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</si>
  <si>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</si>
  <si>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</si>
  <si>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</si>
  <si>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</si>
  <si>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</si>
  <si>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</si>
  <si>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</si>
  <si>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</si>
  <si>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</si>
  <si>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</si>
  <si>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</si>
  <si>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</si>
  <si>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</si>
  <si>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</si>
  <si>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</si>
  <si>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</si>
  <si>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</si>
  <si>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</si>
  <si>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</si>
  <si>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</si>
  <si>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</si>
  <si>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</si>
  <si>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</si>
  <si>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</si>
  <si>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</si>
  <si>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</si>
  <si>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</si>
  <si>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</si>
  <si>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</si>
  <si>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</si>
  <si>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</si>
  <si>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</si>
  <si>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</si>
  <si>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</si>
  <si>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</si>
  <si>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</si>
  <si>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</si>
  <si>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</si>
  <si>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</si>
  <si>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</si>
  <si>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</si>
  <si>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</si>
  <si>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</si>
  <si>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</si>
  <si>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</si>
  <si>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</si>
  <si>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</si>
  <si>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</si>
  <si>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</si>
  <si>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</si>
  <si>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</si>
  <si>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</si>
  <si>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</si>
  <si>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</si>
  <si>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</si>
  <si>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</si>
  <si>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</si>
  <si>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</si>
  <si>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</si>
  <si>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</si>
  <si>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</si>
  <si>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</si>
  <si>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</si>
  <si>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</si>
  <si>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</si>
  <si>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</si>
  <si>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</si>
  <si>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</si>
  <si>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</si>
  <si>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</si>
  <si>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</si>
  <si>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</si>
  <si>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</si>
  <si>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</si>
  <si>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</si>
  <si>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</si>
  <si>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</si>
  <si>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</si>
  <si>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</si>
  <si>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</si>
  <si>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</si>
  <si>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</si>
  <si>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</si>
  <si>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</si>
  <si>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</si>
  <si>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</si>
  <si>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</si>
  <si>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</si>
  <si>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</si>
  <si>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</si>
  <si>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</si>
  <si>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</si>
  <si>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</si>
  <si>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</si>
  <si>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</si>
  <si>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</si>
  <si>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</si>
  <si>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</si>
  <si>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</si>
  <si>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</si>
  <si>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</si>
  <si>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</si>
  <si>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</si>
  <si>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</si>
  <si>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</si>
  <si>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</si>
  <si>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</si>
  <si>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</si>
  <si>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</si>
  <si>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</si>
  <si>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</si>
  <si>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</si>
  <si>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</si>
  <si>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</si>
  <si>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</si>
  <si>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</si>
  <si>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</si>
  <si>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</si>
  <si>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</si>
  <si>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</si>
  <si>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</si>
  <si>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</si>
  <si>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</si>
  <si>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</si>
  <si>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</si>
  <si>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</si>
  <si>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</si>
  <si>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</si>
  <si>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</si>
  <si>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</si>
  <si>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</si>
  <si>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</si>
  <si>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</si>
  <si>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</si>
  <si>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</si>
  <si>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</si>
  <si>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</si>
  <si>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</si>
  <si>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</si>
  <si>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</si>
  <si>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</si>
  <si>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</si>
  <si>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</si>
  <si>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</si>
  <si>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</si>
  <si>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</si>
  <si>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</si>
  <si>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</si>
  <si>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</si>
  <si>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</si>
  <si>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</si>
  <si>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</si>
  <si>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</si>
  <si>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</si>
  <si>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</si>
  <si>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</si>
  <si>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</si>
  <si>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</si>
  <si>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</si>
  <si>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</si>
  <si>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</si>
  <si>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</si>
  <si>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</si>
  <si>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</si>
  <si>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</si>
  <si>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</si>
  <si>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</si>
  <si>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</si>
  <si>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</si>
  <si>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</si>
  <si>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</si>
  <si>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</si>
  <si>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</si>
  <si>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</si>
  <si>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</si>
  <si>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</si>
  <si>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</si>
  <si>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</si>
  <si>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</si>
  <si>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</si>
  <si>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</si>
  <si>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</si>
  <si>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</si>
  <si>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</si>
  <si>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</si>
  <si>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</si>
  <si>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</si>
  <si>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</si>
  <si>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</si>
  <si>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</si>
  <si>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</si>
  <si>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</si>
  <si>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</si>
  <si>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</si>
  <si>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</si>
  <si>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</si>
  <si>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</si>
  <si>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</si>
  <si>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</si>
  <si>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</si>
  <si>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</si>
  <si>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</si>
  <si>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</si>
  <si>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</si>
  <si>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</si>
  <si>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</si>
  <si>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</si>
  <si>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</si>
  <si>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</si>
  <si>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</si>
  <si>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</si>
  <si>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</si>
  <si>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</si>
  <si>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</si>
  <si>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</si>
  <si>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</si>
  <si>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</si>
  <si>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</si>
  <si>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</si>
  <si>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</si>
  <si>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</si>
  <si>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</si>
  <si>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</si>
  <si>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</si>
  <si>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</si>
  <si>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</si>
  <si>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</si>
  <si>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</si>
  <si>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</si>
  <si>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</si>
  <si>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</si>
  <si>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</si>
  <si>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</si>
  <si>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</si>
  <si>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</si>
  <si>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</si>
  <si>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</si>
  <si>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</si>
  <si>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</si>
  <si>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</si>
  <si>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</si>
  <si>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</si>
  <si>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</si>
  <si>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</si>
  <si>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</si>
  <si>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</si>
  <si>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</si>
  <si>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</si>
  <si>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</si>
  <si>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</si>
  <si>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</si>
  <si>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</si>
  <si>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</si>
  <si>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</si>
  <si>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</si>
  <si>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</si>
  <si>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</si>
  <si>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</si>
  <si>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</si>
  <si>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</si>
  <si>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</si>
  <si>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</si>
  <si>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</si>
  <si>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</si>
  <si>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</si>
  <si>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</si>
  <si>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</si>
  <si>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</si>
  <si>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</si>
  <si>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</si>
  <si>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</si>
  <si>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</si>
  <si>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</si>
  <si>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</si>
  <si>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</si>
  <si>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</si>
  <si>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</si>
  <si>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</si>
  <si>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</si>
  <si>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</si>
  <si>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</si>
  <si>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</si>
  <si>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</si>
  <si>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</si>
  <si>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</si>
  <si>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</si>
  <si>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</si>
  <si>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</si>
  <si>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</si>
  <si>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</si>
  <si>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</si>
  <si>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</si>
  <si>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</si>
  <si>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</si>
  <si>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</si>
  <si>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</si>
  <si>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</si>
  <si>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</si>
  <si>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</si>
  <si>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</si>
  <si>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</si>
  <si>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</si>
  <si>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</si>
  <si>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</si>
  <si>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</si>
  <si>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</si>
  <si>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</si>
  <si>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</si>
  <si>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</si>
  <si>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</si>
  <si>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</si>
  <si>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</si>
  <si>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</si>
  <si>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</si>
  <si>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</si>
  <si>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</si>
  <si>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</si>
  <si>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</si>
  <si>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</si>
  <si>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</si>
  <si>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</si>
  <si>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</si>
  <si>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</si>
  <si>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</si>
  <si>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</si>
  <si>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</si>
  <si>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</si>
  <si>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</si>
  <si>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</si>
  <si>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</si>
  <si>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</si>
  <si>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</si>
  <si>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</si>
  <si>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</si>
  <si>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</si>
  <si>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</si>
  <si>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</si>
  <si>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</si>
  <si>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</si>
  <si>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</si>
  <si>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</si>
  <si>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</si>
  <si>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</si>
  <si>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</si>
  <si>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</si>
  <si>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</si>
  <si>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</si>
  <si>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</si>
  <si>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</si>
  <si>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</si>
  <si>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</si>
  <si>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</si>
  <si>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</si>
  <si>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</si>
  <si>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</si>
  <si>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</si>
  <si>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</si>
  <si>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</si>
  <si>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</si>
  <si>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</si>
  <si>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</si>
  <si>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</si>
  <si>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</si>
  <si>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</si>
  <si>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</si>
  <si>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</si>
  <si>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</si>
  <si>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</si>
  <si>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</si>
  <si>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</si>
  <si>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</si>
  <si>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</si>
  <si>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</si>
  <si>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</si>
  <si>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</si>
  <si>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</si>
  <si>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</si>
  <si>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</si>
  <si>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</si>
  <si>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</si>
  <si>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</si>
  <si>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</si>
  <si>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</si>
  <si>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</si>
  <si>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</si>
  <si>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</si>
  <si>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</si>
  <si>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</si>
  <si>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</si>
  <si>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</si>
  <si>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</si>
  <si>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</si>
  <si>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</si>
  <si>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</si>
  <si>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</si>
  <si>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</si>
  <si>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</si>
  <si>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</si>
  <si>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</si>
  <si>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</si>
  <si>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</si>
  <si>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</si>
  <si>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</si>
  <si>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</si>
  <si>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</si>
  <si>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</si>
  <si>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</si>
  <si>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</si>
  <si>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</si>
  <si>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</si>
  <si>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</si>
  <si>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</si>
  <si>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</si>
  <si>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</si>
  <si>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</si>
  <si>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</si>
  <si>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</si>
  <si>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</si>
  <si>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</si>
  <si>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</si>
  <si>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</si>
  <si>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</si>
  <si>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</si>
  <si>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</si>
  <si>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</si>
  <si>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</si>
  <si>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</si>
  <si>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</si>
  <si>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</si>
  <si>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</si>
  <si>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</si>
  <si>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</si>
  <si>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</si>
  <si>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</si>
  <si>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</si>
  <si>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</si>
  <si>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</si>
  <si>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</si>
  <si>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</si>
  <si>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</si>
  <si>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</si>
  <si>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</si>
  <si>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</si>
  <si>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</si>
  <si>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</si>
  <si>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</si>
  <si>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</si>
  <si>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</si>
  <si>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</si>
  <si>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</si>
  <si>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</si>
  <si>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</si>
  <si>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</si>
  <si>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</si>
  <si>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</si>
  <si>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</si>
  <si>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</si>
  <si>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</si>
  <si>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</si>
  <si>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</si>
  <si>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</si>
  <si>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</si>
  <si>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</si>
  <si>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</si>
  <si>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</si>
  <si>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</si>
  <si>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</si>
  <si>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</si>
  <si>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</si>
  <si>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</si>
  <si>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</si>
  <si>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</si>
  <si>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</si>
  <si>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</si>
  <si>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</si>
  <si>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</si>
  <si>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</si>
  <si>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</si>
  <si>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</si>
  <si>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</si>
  <si>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</si>
  <si>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</si>
  <si>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</si>
  <si>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</si>
  <si>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</si>
  <si>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</si>
  <si>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</si>
  <si>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</si>
  <si>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</si>
  <si>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</si>
  <si>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</si>
  <si>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</si>
  <si>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</si>
  <si>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</si>
  <si>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</si>
  <si>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</si>
  <si>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</si>
  <si>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</si>
  <si>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</si>
  <si>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</si>
  <si>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</si>
  <si>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</si>
  <si>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</si>
  <si>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</si>
  <si>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</si>
  <si>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</si>
  <si>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</si>
  <si>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</si>
  <si>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</si>
  <si>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</si>
  <si>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</si>
  <si>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</si>
  <si>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</si>
  <si>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</si>
  <si>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</si>
  <si>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</si>
  <si>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</si>
  <si>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</si>
  <si>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</si>
  <si>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</si>
  <si>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</si>
  <si>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</si>
  <si>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</si>
  <si>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</si>
  <si>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</si>
  <si>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</si>
  <si>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</si>
  <si>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</si>
  <si>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</si>
  <si>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</si>
  <si>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</si>
  <si>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</si>
  <si>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</si>
  <si>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</si>
  <si>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</si>
  <si>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</si>
  <si>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</si>
  <si>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</si>
  <si>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</si>
  <si>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</si>
  <si>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</si>
  <si>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</si>
  <si>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</si>
  <si>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</si>
  <si>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</si>
  <si>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</si>
  <si>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</si>
  <si>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</si>
  <si>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</si>
  <si>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</si>
  <si>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</si>
  <si>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</si>
  <si>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</si>
  <si>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</si>
  <si>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</si>
  <si>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</si>
  <si>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</si>
  <si>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</si>
  <si>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</si>
  <si>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</si>
  <si>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</si>
  <si>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</si>
  <si>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</si>
  <si>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</si>
  <si>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</si>
  <si>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</si>
  <si>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</si>
  <si>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</si>
  <si>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</si>
  <si>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</si>
  <si>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</si>
  <si>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</si>
  <si>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</si>
  <si>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</si>
  <si>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</si>
  <si>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</si>
  <si>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</si>
  <si>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</si>
  <si>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</si>
  <si>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</si>
  <si>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</si>
  <si>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</si>
  <si>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</si>
  <si>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</si>
  <si>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</si>
  <si>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</si>
  <si>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</si>
  <si>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</si>
  <si>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</si>
  <si>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</si>
  <si>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</si>
  <si>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</si>
  <si>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</si>
  <si>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</si>
  <si>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</si>
  <si>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</si>
  <si>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</si>
  <si>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</si>
  <si>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</si>
  <si>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</si>
  <si>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</si>
  <si>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</si>
  <si>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</si>
  <si>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</si>
  <si>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</si>
  <si>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</si>
  <si>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</si>
  <si>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</si>
  <si>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</si>
  <si>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</si>
  <si>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</si>
  <si>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</si>
  <si>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</si>
  <si>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</si>
  <si>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</si>
  <si>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</si>
  <si>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</si>
  <si>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</si>
  <si>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</si>
  <si>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</si>
  <si>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</si>
  <si>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</si>
  <si>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</si>
  <si>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</si>
  <si>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</si>
  <si>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</si>
  <si>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</si>
  <si>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</si>
  <si>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</si>
  <si>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</si>
  <si>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</si>
  <si>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</si>
  <si>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</si>
  <si>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</si>
  <si>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</si>
  <si>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</si>
  <si>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</si>
  <si>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</si>
  <si>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</si>
  <si>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</si>
  <si>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</si>
  <si>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</si>
  <si>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</si>
  <si>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</si>
  <si>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</si>
  <si>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</si>
  <si>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</si>
  <si>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</si>
  <si>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</si>
  <si>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</si>
  <si>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</si>
  <si>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</si>
  <si>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</si>
  <si>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</si>
  <si>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</si>
  <si>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</si>
  <si>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</si>
  <si>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</si>
  <si>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</si>
  <si>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</si>
  <si>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</si>
  <si>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</si>
  <si>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</si>
  <si>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</si>
  <si>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</si>
  <si>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</si>
  <si>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</si>
  <si>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</si>
  <si>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</si>
  <si>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</si>
  <si>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</si>
  <si>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</si>
  <si>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</si>
  <si>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</si>
  <si>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</si>
  <si>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</si>
  <si>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</si>
  <si>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</si>
  <si>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</si>
  <si>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</si>
  <si>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</si>
  <si>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</si>
  <si>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</si>
  <si>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</si>
  <si>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</si>
  <si>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</si>
  <si>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</si>
  <si>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</si>
  <si>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</si>
  <si>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</si>
  <si>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</si>
  <si>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</si>
  <si>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</si>
  <si>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</si>
  <si>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</si>
  <si>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</si>
  <si>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</si>
  <si>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</si>
  <si>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</si>
  <si>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</si>
  <si>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</si>
  <si>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</si>
  <si>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</si>
  <si>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</si>
  <si>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</si>
  <si>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</si>
  <si>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</si>
  <si>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</si>
  <si>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</si>
  <si>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</si>
  <si>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</si>
  <si>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</si>
  <si>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</si>
  <si>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</si>
  <si>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</si>
  <si>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</si>
  <si>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</si>
  <si>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</si>
  <si>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</si>
  <si>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</si>
  <si>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</si>
  <si>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</si>
  <si>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</si>
  <si>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</si>
  <si>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</si>
  <si>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</si>
  <si>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</si>
  <si>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</si>
  <si>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</si>
  <si>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</si>
  <si>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</si>
  <si>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</si>
  <si>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</si>
  <si>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</si>
  <si>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</si>
  <si>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</si>
  <si>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</si>
  <si>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</si>
  <si>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</si>
  <si>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</si>
  <si>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</si>
  <si>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</si>
  <si>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</si>
  <si>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</si>
  <si>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</si>
  <si>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</si>
  <si>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</si>
  <si>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</si>
  <si>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</si>
  <si>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</si>
  <si>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</si>
  <si>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</si>
  <si>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</si>
  <si>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</si>
  <si>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</si>
  <si>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</si>
  <si>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</si>
  <si>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</si>
  <si>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</si>
  <si>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</si>
  <si>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</si>
  <si>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</si>
  <si>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</si>
  <si>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</si>
  <si>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</si>
  <si>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</si>
  <si>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</si>
  <si>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</si>
  <si>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</si>
  <si>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</si>
  <si>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</si>
  <si>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</si>
  <si>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</si>
  <si>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</si>
  <si>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</si>
  <si>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</si>
  <si>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</si>
  <si>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</si>
  <si>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</si>
  <si>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</si>
  <si>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</si>
  <si>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</si>
  <si>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</si>
  <si>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</si>
  <si>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</si>
  <si>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</si>
  <si>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</si>
  <si>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</si>
  <si>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</si>
  <si>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</si>
  <si>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</si>
  <si>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</si>
  <si>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</si>
  <si>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</si>
  <si>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</si>
  <si>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</si>
  <si>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</si>
  <si>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</si>
  <si>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</si>
  <si>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</si>
  <si>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</si>
  <si>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</si>
  <si>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</si>
  <si>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</si>
  <si>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</si>
  <si>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</si>
  <si>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</si>
  <si>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</si>
  <si>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</si>
  <si>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</si>
  <si>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</si>
  <si>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</si>
  <si>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</si>
  <si>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</si>
  <si>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</si>
  <si>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</si>
  <si>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</si>
  <si>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</si>
  <si>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</si>
  <si>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</si>
  <si>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</si>
  <si>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</si>
  <si>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</si>
  <si>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</si>
  <si>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</si>
  <si>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</si>
  <si>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</si>
  <si>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</si>
  <si>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</si>
  <si>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</si>
  <si>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</si>
  <si>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</si>
  <si>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</si>
  <si>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</si>
  <si>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</si>
  <si>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</si>
  <si>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</si>
  <si>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</si>
  <si>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</si>
  <si>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</si>
  <si>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</si>
  <si>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</si>
  <si>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</si>
  <si>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</si>
  <si>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</si>
  <si>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</si>
  <si>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</si>
  <si>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</si>
  <si>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</si>
  <si>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</si>
  <si>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</si>
  <si>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</si>
  <si>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</si>
  <si>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</si>
  <si>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</si>
  <si>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</si>
  <si>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</si>
  <si>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</si>
  <si>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</si>
  <si>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</si>
  <si>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</si>
  <si>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</si>
  <si>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</si>
  <si>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</si>
  <si>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</si>
  <si>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</si>
  <si>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</si>
  <si>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</si>
  <si>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</si>
  <si>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</si>
  <si>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</si>
  <si>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</si>
  <si>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</si>
  <si>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</si>
  <si>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</si>
  <si>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</si>
  <si>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</si>
  <si>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</si>
  <si>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</si>
  <si>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</si>
  <si>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</si>
  <si>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</si>
  <si>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</si>
  <si>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</si>
  <si>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</si>
  <si>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</si>
  <si>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</si>
  <si>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</si>
  <si>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</si>
  <si>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</si>
  <si>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</si>
  <si>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</si>
  <si>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</si>
  <si>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</si>
  <si>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</si>
  <si>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</si>
  <si>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</si>
  <si>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</si>
  <si>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</si>
  <si>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</si>
  <si>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</si>
  <si>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</si>
  <si>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</si>
  <si>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</si>
  <si>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</si>
  <si>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</si>
  <si>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</si>
  <si>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</si>
  <si>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</si>
  <si>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</si>
  <si>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</si>
  <si>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</si>
  <si>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</si>
  <si>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</si>
  <si>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</si>
  <si>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</si>
  <si>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</si>
  <si>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</si>
  <si>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</si>
  <si>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</si>
  <si>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</si>
  <si>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</si>
  <si>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</si>
  <si>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</si>
  <si>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</si>
  <si>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</si>
  <si>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</si>
  <si>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</si>
  <si>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</si>
  <si>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</si>
  <si>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</si>
  <si>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</si>
  <si>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</si>
  <si>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</si>
  <si>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</si>
  <si>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</si>
  <si>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</si>
  <si>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</si>
  <si>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</si>
  <si>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</si>
  <si>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</si>
  <si>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</si>
  <si>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</si>
  <si>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</si>
  <si>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</si>
  <si>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</si>
  <si>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</si>
  <si>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</si>
  <si>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</si>
  <si>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</si>
  <si>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</si>
  <si>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</si>
  <si>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</si>
  <si>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</si>
  <si>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</si>
  <si>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</si>
  <si>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</si>
  <si>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</si>
  <si>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</si>
  <si>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</si>
  <si>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</si>
  <si>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</si>
  <si>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</si>
  <si>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</si>
  <si>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</si>
  <si>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</si>
  <si>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</si>
  <si>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</si>
  <si>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</si>
  <si>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</si>
  <si>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</si>
  <si>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</si>
  <si>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</si>
  <si>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</si>
  <si>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</si>
  <si>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</si>
  <si>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</si>
  <si>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</si>
  <si>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</si>
  <si>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</si>
  <si>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</si>
  <si>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</si>
  <si>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</si>
  <si>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</si>
  <si>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</si>
  <si>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</si>
  <si>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</si>
  <si>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</si>
  <si>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</si>
  <si>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</si>
  <si>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</si>
  <si>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</si>
  <si>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</si>
  <si>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</si>
  <si>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</si>
  <si>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</si>
  <si>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</si>
  <si>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</si>
  <si>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</si>
  <si>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</si>
  <si>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</si>
  <si>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</si>
  <si>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</si>
  <si>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</si>
  <si>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</si>
  <si>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</si>
  <si>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</si>
  <si>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</si>
  <si>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</si>
  <si>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</si>
  <si>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</si>
  <si>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</si>
  <si>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</si>
  <si>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</si>
  <si>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</si>
  <si>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</si>
  <si>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</si>
  <si>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</si>
  <si>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</si>
  <si>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</si>
  <si>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</si>
  <si>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</si>
  <si>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</si>
  <si>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</si>
  <si>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</si>
  <si>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</si>
  <si>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</si>
  <si>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</si>
  <si>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</si>
  <si>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</si>
  <si>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</si>
  <si>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</si>
  <si>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</si>
  <si>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</si>
  <si>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</si>
  <si>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</si>
  <si>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</si>
  <si>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</si>
  <si>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</si>
  <si>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</si>
  <si>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</si>
  <si>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</si>
  <si>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</si>
  <si>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</si>
  <si>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</si>
  <si>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</si>
  <si>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</si>
  <si>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</si>
  <si>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</si>
  <si>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</si>
  <si>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</si>
  <si>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</si>
  <si>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</si>
  <si>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</si>
  <si>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</si>
  <si>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</si>
  <si>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</si>
  <si>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</si>
  <si>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</si>
  <si>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</si>
  <si>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</si>
  <si>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</si>
  <si>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</si>
  <si>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</si>
  <si>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</si>
  <si>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</si>
  <si>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</si>
  <si>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</si>
  <si>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</si>
  <si>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</si>
  <si>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</si>
  <si>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</si>
  <si>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</si>
  <si>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</si>
  <si>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</si>
  <si>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</si>
  <si>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</si>
  <si>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</si>
  <si>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</si>
  <si>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</si>
  <si>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</si>
  <si>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</si>
  <si>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</si>
  <si>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</si>
  <si>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</si>
  <si>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</si>
  <si>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</si>
  <si>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</si>
  <si>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</si>
  <si>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</si>
  <si>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</si>
  <si>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</si>
  <si>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</si>
  <si>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</si>
  <si>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</si>
  <si>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</si>
  <si>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</si>
  <si>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</si>
  <si>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</si>
  <si>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</si>
  <si>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</si>
  <si>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</si>
  <si>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</si>
  <si>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</si>
  <si>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</si>
  <si>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</si>
  <si>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</si>
  <si>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</si>
  <si>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</si>
  <si>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</si>
  <si>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</si>
  <si>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</si>
  <si>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</si>
  <si>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</si>
  <si>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</si>
  <si>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</si>
  <si>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</si>
  <si>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</si>
  <si>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</si>
  <si>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</si>
  <si>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</si>
  <si>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</si>
  <si>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</si>
  <si>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</si>
  <si>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</si>
  <si>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</si>
  <si>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</si>
  <si>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</si>
  <si>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</si>
  <si>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</si>
  <si>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</si>
  <si>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</si>
  <si>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</si>
  <si>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</si>
  <si>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</si>
  <si>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</si>
  <si>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</si>
  <si>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</si>
  <si>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</si>
  <si>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</si>
  <si>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</si>
  <si>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</si>
  <si>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</si>
  <si>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</si>
  <si>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</si>
  <si>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</si>
  <si>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</si>
  <si>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</si>
  <si>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</si>
  <si>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</si>
  <si>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</si>
  <si>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</si>
  <si>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</si>
  <si>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</si>
  <si>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</si>
  <si>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</si>
  <si>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</si>
  <si>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</si>
  <si>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</si>
  <si>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</si>
  <si>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</si>
  <si>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</si>
  <si>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</si>
  <si>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</si>
  <si>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</si>
  <si>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</si>
  <si>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</si>
  <si>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</si>
  <si>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</si>
  <si>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</si>
  <si>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</si>
  <si>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</si>
  <si>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</si>
  <si>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</si>
  <si>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</si>
  <si>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</si>
  <si>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</si>
  <si>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</si>
  <si>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</si>
  <si>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</si>
  <si>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</si>
  <si>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</si>
  <si>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</si>
  <si>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</si>
  <si>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</si>
  <si>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</si>
  <si>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</si>
  <si>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</si>
  <si>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</si>
  <si>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</si>
  <si>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</si>
  <si>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</si>
  <si>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</si>
  <si>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</si>
  <si>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</si>
  <si>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</si>
  <si>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</si>
  <si>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</si>
  <si>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</si>
  <si>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</si>
  <si>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</si>
  <si>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</si>
  <si>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</si>
  <si>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</si>
  <si>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</si>
  <si>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</si>
  <si>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</si>
  <si>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</si>
  <si>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</si>
  <si>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</si>
  <si>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</si>
  <si>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</si>
  <si>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</si>
  <si>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</si>
  <si>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</si>
  <si>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</si>
  <si>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</si>
  <si>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</si>
  <si>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</si>
  <si>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</si>
  <si>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</si>
  <si>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</si>
  <si>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</si>
  <si>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</si>
  <si>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</si>
  <si>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</si>
  <si>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</si>
  <si>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</si>
  <si>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</si>
  <si>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</si>
  <si>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</si>
  <si>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</si>
  <si>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</si>
  <si>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</si>
  <si>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</si>
  <si>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</si>
  <si>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</si>
  <si>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</si>
  <si>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</si>
  <si>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</si>
  <si>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</si>
  <si>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</si>
  <si>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</si>
  <si>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</si>
  <si>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</si>
  <si>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</si>
  <si>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</si>
  <si>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</si>
  <si>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</si>
  <si>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</si>
  <si>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</si>
  <si>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</si>
  <si>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</si>
  <si>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</si>
  <si>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</si>
  <si>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</si>
  <si>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</si>
  <si>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</si>
  <si>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</si>
  <si>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</si>
  <si>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</si>
  <si>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</si>
  <si>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</si>
  <si>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</si>
  <si>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</si>
  <si>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</si>
  <si>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</si>
  <si>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</si>
  <si>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</si>
  <si>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</si>
  <si>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</si>
  <si>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</si>
  <si>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</si>
  <si>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</si>
  <si>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</si>
  <si>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</si>
  <si>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</si>
  <si>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</si>
  <si>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</si>
  <si>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</si>
  <si>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</si>
  <si>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</si>
  <si>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</si>
  <si>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</si>
  <si>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</si>
  <si>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</si>
  <si>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</si>
  <si>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</si>
  <si>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</si>
  <si>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</si>
  <si>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</si>
  <si>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</si>
  <si>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</si>
  <si>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</si>
  <si>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</si>
  <si>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</si>
  <si>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</si>
  <si>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</si>
  <si>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</si>
  <si>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</si>
  <si>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</si>
  <si>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</si>
  <si>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</si>
  <si>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</si>
  <si>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</si>
  <si>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</si>
  <si>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</si>
  <si>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</si>
  <si>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</si>
  <si>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</si>
  <si>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</si>
  <si>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</si>
  <si>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</si>
  <si>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</si>
  <si>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</si>
  <si>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</si>
  <si>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</si>
  <si>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</si>
  <si>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</si>
  <si>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</si>
  <si>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</si>
  <si>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</si>
  <si>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</si>
  <si>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</si>
  <si>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</si>
  <si>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</si>
  <si>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</si>
  <si>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</si>
  <si>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</si>
  <si>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</si>
  <si>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</si>
  <si>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</si>
  <si>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</si>
  <si>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</si>
  <si>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</si>
  <si>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</si>
  <si>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</si>
  <si>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</si>
  <si>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</si>
  <si>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</si>
  <si>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</si>
  <si>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</si>
  <si>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</si>
  <si>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</si>
  <si>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</si>
  <si>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</si>
  <si>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</si>
  <si>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</si>
  <si>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</si>
  <si>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</si>
  <si>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</si>
  <si>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</si>
  <si>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</si>
  <si>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</si>
  <si>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</si>
  <si>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</si>
  <si>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</si>
  <si>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</si>
  <si>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</si>
  <si>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</si>
  <si>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</si>
  <si>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</si>
  <si>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</si>
  <si>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</si>
  <si>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</si>
  <si>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</si>
  <si>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</si>
  <si>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</si>
  <si>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</si>
  <si>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</si>
  <si>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</si>
  <si>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</si>
  <si>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</si>
  <si>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</si>
  <si>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</si>
  <si>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</si>
  <si>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</si>
  <si>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</si>
  <si>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</si>
  <si>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</si>
  <si>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</si>
  <si>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</si>
  <si>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</si>
  <si>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</si>
  <si>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</si>
  <si>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</si>
  <si>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</si>
  <si>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</si>
  <si>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</si>
  <si>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</si>
  <si>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</si>
  <si>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</si>
  <si>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</si>
  <si>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</si>
  <si>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</si>
  <si>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</si>
  <si>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</si>
  <si>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</si>
  <si>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</si>
  <si>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</si>
  <si>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</si>
  <si>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</si>
  <si>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</si>
  <si>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</si>
  <si>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</si>
  <si>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</si>
  <si>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</si>
  <si>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</si>
  <si>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</si>
  <si>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</si>
  <si>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</si>
  <si>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</si>
  <si>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</si>
  <si>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</si>
  <si>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</si>
  <si>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</si>
  <si>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</si>
  <si>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</si>
  <si>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</si>
  <si>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</si>
  <si>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</si>
  <si>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</si>
  <si>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</si>
  <si>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</si>
  <si>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</si>
  <si>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</si>
  <si>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</si>
  <si>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</si>
  <si>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</si>
  <si>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</si>
  <si>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</si>
  <si>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</si>
  <si>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</si>
  <si>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</si>
  <si>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</si>
  <si>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</si>
  <si>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</si>
  <si>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</si>
  <si>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</si>
  <si>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</si>
  <si>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</si>
  <si>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</si>
  <si>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</si>
  <si>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</si>
  <si>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</si>
  <si>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</si>
  <si>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</si>
  <si>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</si>
  <si>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</si>
  <si>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</si>
  <si>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</si>
  <si>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</si>
  <si>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</si>
  <si>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</si>
  <si>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</si>
  <si>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</si>
  <si>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</si>
  <si>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</si>
  <si>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</si>
  <si>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</si>
  <si>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</si>
  <si>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</si>
  <si>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</si>
  <si>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</si>
  <si>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</si>
  <si>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</si>
  <si>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</si>
  <si>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</si>
  <si>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</si>
  <si>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</si>
  <si>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</si>
  <si>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</si>
  <si>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</si>
  <si>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</si>
  <si>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</si>
  <si>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</si>
  <si>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</si>
  <si>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</si>
  <si>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</si>
  <si>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</si>
  <si>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</si>
  <si>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</si>
  <si>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</si>
  <si>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</si>
  <si>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</si>
  <si>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</si>
  <si>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</si>
  <si>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</si>
  <si>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</si>
  <si>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</si>
  <si>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</si>
  <si>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</si>
  <si>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</si>
  <si>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</si>
  <si>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</si>
  <si>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</si>
  <si>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</si>
  <si>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</si>
  <si>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</si>
  <si>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</si>
  <si>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</si>
  <si>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</si>
  <si>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</si>
  <si>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</si>
  <si>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</si>
  <si>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</si>
  <si>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</si>
  <si>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</si>
  <si>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</si>
  <si>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</si>
  <si>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</si>
  <si>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</si>
  <si>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</si>
  <si>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</si>
  <si>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</si>
  <si>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</si>
  <si>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</si>
  <si>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</si>
  <si>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</si>
  <si>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</si>
  <si>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</si>
  <si>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</si>
  <si>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</si>
  <si>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</si>
  <si>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</si>
  <si>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</si>
  <si>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</si>
  <si>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</si>
  <si>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</si>
  <si>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</si>
  <si>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</si>
  <si>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</si>
  <si>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</si>
  <si>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</si>
  <si>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</si>
  <si>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</si>
  <si>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</si>
  <si>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</si>
  <si>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</si>
  <si>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</si>
  <si>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</si>
  <si>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</si>
  <si>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</si>
  <si>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</si>
  <si>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</si>
  <si>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</si>
  <si>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</si>
  <si>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</si>
  <si>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</si>
  <si>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</si>
  <si>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</si>
  <si>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</si>
  <si>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</si>
  <si>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</si>
  <si>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</si>
  <si>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</si>
  <si>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</si>
  <si>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</si>
  <si>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</si>
  <si>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</si>
  <si>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</si>
  <si>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</si>
  <si>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</si>
  <si>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</si>
  <si>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</si>
  <si>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</si>
  <si>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</si>
  <si>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</si>
  <si>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</si>
  <si>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</si>
  <si>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</si>
  <si>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</si>
  <si>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</si>
  <si>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</si>
  <si>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</si>
  <si>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</si>
  <si>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</si>
  <si>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</si>
  <si>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</si>
  <si>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</si>
  <si>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</si>
  <si>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</si>
  <si>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</si>
  <si>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</si>
  <si>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</si>
  <si>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</si>
  <si>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</si>
  <si>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</si>
  <si>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</si>
  <si>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</si>
  <si>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</si>
  <si>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</si>
  <si>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</si>
  <si>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</si>
  <si>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</si>
  <si>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</si>
  <si>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</si>
  <si>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</si>
  <si>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</si>
  <si>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</si>
  <si>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</si>
  <si>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</si>
  <si>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</si>
  <si>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</si>
  <si>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</si>
  <si>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</si>
  <si>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</si>
  <si>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</si>
  <si>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</si>
  <si>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</si>
  <si>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</si>
  <si>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</si>
  <si>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</si>
  <si>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</si>
  <si>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</si>
  <si>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</si>
  <si>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</si>
  <si>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</si>
  <si>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</si>
  <si>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</si>
  <si>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</si>
  <si>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</si>
  <si>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</si>
  <si>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</si>
  <si>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</si>
  <si>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</si>
  <si>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</si>
  <si>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</si>
  <si>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</si>
  <si>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</si>
  <si>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</si>
  <si>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</si>
  <si>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</si>
  <si>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</si>
  <si>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</si>
  <si>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</si>
  <si>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</si>
  <si>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</si>
  <si>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</si>
  <si>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</si>
  <si>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</si>
  <si>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</si>
  <si>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</si>
  <si>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</si>
  <si>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</si>
  <si>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</si>
  <si>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</si>
  <si>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</si>
  <si>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</si>
  <si>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</si>
  <si>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</si>
  <si>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</si>
  <si>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</si>
  <si>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</si>
  <si>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</si>
  <si>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</si>
  <si>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</si>
  <si>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</si>
  <si>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</si>
  <si>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</si>
  <si>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</si>
  <si>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</si>
  <si>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</si>
  <si>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</si>
  <si>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</si>
  <si>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</si>
  <si>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</si>
  <si>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</si>
  <si>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</si>
  <si>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</si>
  <si>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</si>
  <si>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</si>
  <si>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</si>
  <si>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</si>
  <si>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</si>
  <si>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</si>
  <si>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</si>
  <si>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</si>
  <si>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</si>
  <si>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</si>
  <si>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</si>
  <si>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</si>
  <si>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</si>
  <si>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</si>
  <si>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</si>
  <si>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</si>
  <si>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</si>
  <si>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</si>
  <si>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</si>
  <si>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</si>
  <si>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</si>
  <si>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</si>
  <si>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</si>
  <si>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</si>
  <si>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</si>
  <si>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</si>
  <si>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</si>
  <si>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</si>
  <si>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</si>
  <si>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</si>
  <si>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</si>
  <si>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</si>
  <si>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</si>
  <si>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</si>
  <si>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</si>
  <si>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</si>
  <si>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</si>
  <si>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</si>
  <si>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</si>
  <si>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</si>
  <si>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</si>
  <si>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</si>
  <si>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</si>
  <si>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</si>
  <si>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</si>
  <si>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</si>
  <si>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</si>
  <si>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</si>
  <si>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</si>
  <si>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</si>
  <si>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</si>
  <si>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</si>
  <si>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</si>
  <si>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</si>
  <si>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</si>
  <si>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</si>
  <si>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</si>
  <si>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</si>
  <si>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</si>
  <si>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</si>
  <si>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</si>
  <si>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</si>
  <si>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</si>
  <si>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</si>
  <si>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</si>
  <si>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</si>
  <si>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</si>
  <si>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</si>
  <si>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</si>
  <si>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</si>
  <si>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</si>
  <si>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</si>
  <si>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</si>
  <si>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</si>
  <si>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</si>
  <si>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</si>
  <si>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</si>
  <si>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</si>
  <si>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</si>
  <si>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</si>
  <si>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</si>
  <si>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</si>
  <si>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</si>
  <si>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</si>
  <si>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</si>
  <si>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</si>
  <si>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</si>
  <si>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</si>
  <si>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</si>
  <si>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</si>
  <si>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</si>
  <si>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</si>
  <si>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</si>
  <si>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</si>
  <si>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</si>
  <si>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</si>
  <si>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</si>
  <si>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</si>
  <si>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</si>
  <si>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</si>
  <si>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</si>
  <si>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</si>
  <si>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</si>
  <si>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</si>
  <si>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</si>
  <si>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</si>
  <si>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</si>
  <si>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</si>
  <si>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</si>
  <si>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</si>
  <si>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</si>
  <si>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</si>
  <si>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</si>
  <si>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</si>
  <si>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</si>
  <si>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</si>
  <si>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</si>
  <si>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</si>
  <si>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</si>
  <si>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</si>
  <si>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</si>
  <si>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</si>
  <si>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</si>
  <si>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</si>
  <si>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</si>
  <si>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</si>
  <si>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</si>
  <si>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</si>
  <si>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</si>
  <si>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</si>
  <si>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</si>
  <si>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</si>
  <si>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</si>
  <si>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</si>
  <si>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</si>
  <si>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</si>
  <si>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</si>
  <si>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</si>
  <si>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</si>
  <si>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</si>
  <si>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</si>
  <si>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</si>
  <si>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</si>
  <si>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</si>
  <si>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</si>
  <si>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</si>
  <si>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</si>
  <si>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</si>
  <si>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</si>
  <si>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</si>
  <si>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</si>
  <si>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</si>
  <si>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</si>
  <si>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</si>
  <si>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</si>
  <si>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</si>
  <si>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</si>
  <si>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</si>
  <si>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</si>
  <si>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</si>
  <si>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</si>
  <si>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</si>
  <si>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</si>
  <si>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</si>
  <si>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</si>
  <si>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</si>
  <si>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</si>
  <si>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</si>
  <si>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</si>
  <si>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</si>
  <si>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</si>
  <si>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</si>
  <si>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</si>
  <si>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</si>
  <si>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</si>
  <si>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</si>
  <si>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</si>
  <si>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</si>
  <si>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</si>
  <si>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</si>
  <si>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</si>
  <si>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</si>
  <si>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</si>
  <si>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</si>
  <si>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</si>
  <si>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</si>
  <si>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</si>
  <si>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</si>
  <si>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</si>
  <si>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</si>
  <si>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</si>
  <si>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</si>
  <si>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</si>
  <si>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</si>
  <si>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</si>
  <si>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</si>
  <si>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</si>
  <si>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</si>
  <si>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</si>
  <si>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</si>
  <si>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</si>
  <si>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</si>
  <si>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</si>
  <si>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</si>
  <si>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</si>
  <si>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</si>
  <si>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</si>
  <si>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</si>
  <si>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</si>
  <si>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</si>
  <si>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</si>
  <si>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</si>
  <si>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</si>
  <si>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</si>
  <si>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</si>
  <si>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</si>
  <si>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</si>
  <si>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</si>
  <si>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</si>
  <si>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</si>
  <si>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</si>
  <si>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</si>
  <si>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</si>
  <si>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</si>
  <si>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</si>
  <si>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</si>
  <si>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</si>
  <si>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</si>
  <si>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</si>
  <si>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</si>
  <si>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</si>
  <si>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</si>
  <si>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</si>
  <si>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</si>
  <si>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</si>
  <si>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</si>
  <si>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</si>
  <si>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</si>
  <si>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</si>
  <si>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</si>
  <si>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</si>
  <si>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</si>
  <si>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</si>
  <si>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</si>
  <si>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</si>
  <si>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</si>
  <si>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</si>
  <si>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</si>
  <si>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</si>
  <si>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</si>
  <si>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</si>
  <si>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</si>
  <si>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</si>
  <si>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</si>
  <si>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</si>
  <si>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</si>
  <si>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</si>
  <si>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</si>
  <si>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</si>
  <si>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</si>
  <si>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</si>
  <si>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</si>
  <si>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</si>
  <si>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</si>
  <si>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</si>
  <si>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</si>
  <si>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</si>
  <si>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</si>
  <si>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</si>
  <si>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</si>
  <si>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</si>
  <si>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</si>
  <si>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</si>
  <si>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</si>
  <si>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</si>
  <si>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</si>
  <si>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</si>
  <si>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</si>
  <si>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</si>
  <si>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</si>
  <si>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</si>
  <si>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</si>
  <si>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</si>
  <si>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</si>
  <si>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</si>
  <si>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</si>
  <si>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</si>
  <si>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</si>
  <si>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</si>
  <si>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</si>
  <si>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</si>
  <si>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</si>
  <si>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</si>
  <si>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</si>
  <si>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</si>
  <si>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</si>
  <si>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</si>
  <si>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</si>
  <si>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</si>
  <si>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</si>
  <si>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</si>
  <si>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</si>
  <si>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</si>
  <si>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</si>
  <si>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</si>
  <si>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</si>
  <si>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</si>
  <si>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</si>
  <si>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</si>
  <si>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</si>
  <si>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</si>
  <si>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</si>
  <si>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</si>
  <si>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</si>
  <si>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</si>
  <si>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</si>
  <si>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</si>
  <si>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</si>
  <si>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</si>
  <si>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</si>
  <si>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</si>
  <si>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</si>
  <si>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</si>
  <si>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</si>
  <si>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</si>
  <si>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</si>
  <si>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</si>
  <si>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</si>
  <si>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</si>
  <si>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</si>
  <si>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</si>
  <si>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</si>
  <si>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</si>
  <si>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</si>
  <si>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</si>
  <si>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</si>
  <si>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</si>
  <si>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</si>
  <si>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</si>
  <si>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</si>
  <si>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</si>
  <si>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</si>
  <si>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</si>
  <si>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</si>
  <si>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</si>
  <si>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</si>
  <si>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</si>
  <si>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</si>
  <si>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</si>
  <si>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</si>
  <si>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</si>
  <si>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</si>
  <si>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</si>
  <si>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</si>
  <si>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</si>
  <si>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</si>
  <si>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</si>
  <si>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</si>
  <si>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</si>
  <si>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</si>
  <si>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</si>
  <si>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</si>
  <si>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</si>
  <si>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</si>
  <si>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</si>
  <si>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</si>
  <si>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</si>
  <si>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</si>
  <si>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</si>
  <si>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</si>
  <si>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</si>
  <si>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</si>
  <si>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</si>
  <si>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</si>
  <si>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</si>
  <si>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</si>
  <si>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</si>
  <si>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</si>
  <si>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</si>
  <si>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</si>
  <si>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</si>
  <si>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</si>
  <si>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</si>
  <si>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</si>
  <si>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</si>
  <si>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</si>
  <si>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</si>
  <si>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</si>
  <si>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</si>
  <si>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</si>
  <si>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</si>
  <si>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</si>
  <si>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</si>
  <si>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</si>
  <si>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</si>
  <si>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</si>
  <si>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</si>
  <si>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</si>
  <si>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</si>
  <si>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</si>
  <si>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</si>
  <si>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</si>
  <si>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</si>
  <si>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</si>
  <si>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</si>
  <si>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</si>
  <si>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</si>
  <si>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</si>
  <si>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</si>
  <si>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</si>
  <si>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</si>
  <si>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</si>
  <si>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</si>
  <si>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</si>
  <si>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</si>
  <si>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</si>
  <si>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</si>
  <si>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</si>
  <si>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</si>
  <si>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</si>
  <si>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</si>
  <si>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</si>
  <si>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</si>
  <si>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</si>
  <si>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</si>
  <si>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</si>
  <si>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</si>
  <si>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</si>
  <si>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</si>
  <si>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</si>
  <si>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</si>
  <si>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</si>
  <si>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</si>
  <si>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</si>
  <si>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</si>
  <si>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</si>
  <si>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</si>
  <si>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</si>
  <si>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</si>
  <si>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</si>
  <si>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</si>
  <si>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</si>
  <si>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</si>
  <si>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</si>
  <si>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</si>
  <si>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</si>
  <si>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</si>
  <si>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</si>
  <si>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</si>
  <si>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</si>
  <si>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</si>
  <si>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</si>
  <si>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</si>
  <si>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</si>
  <si>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</si>
  <si>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</si>
  <si>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</si>
  <si>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</si>
  <si>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</si>
  <si>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</si>
  <si>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</si>
  <si>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</si>
  <si>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</si>
  <si>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</si>
  <si>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</si>
  <si>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</si>
  <si>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</si>
  <si>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</si>
  <si>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</si>
  <si>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</si>
  <si>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</si>
  <si>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</si>
  <si>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</si>
  <si>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</si>
  <si>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</si>
  <si>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</si>
  <si>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</si>
  <si>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</si>
  <si>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</si>
  <si>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</si>
  <si>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</si>
  <si>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</si>
  <si>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</si>
  <si>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</si>
  <si>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</si>
  <si>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</si>
  <si>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</si>
  <si>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</si>
  <si>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</si>
  <si>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</si>
  <si>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</si>
  <si>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</si>
  <si>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</si>
  <si>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</si>
  <si>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</si>
  <si>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</si>
  <si>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</si>
  <si>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</si>
  <si>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</si>
  <si>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</si>
  <si>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</si>
  <si>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</si>
  <si>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</si>
  <si>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</si>
  <si>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</si>
  <si>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</si>
  <si>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</si>
  <si>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</si>
  <si>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</si>
  <si>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</si>
  <si>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</si>
  <si>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</si>
  <si>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</si>
  <si>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</si>
  <si>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</si>
  <si>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</si>
  <si>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</si>
  <si>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</si>
  <si>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</si>
  <si>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</si>
  <si>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</si>
  <si>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</si>
  <si>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</si>
  <si>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</si>
  <si>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</si>
  <si>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</si>
  <si>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</si>
  <si>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</si>
  <si>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</si>
  <si>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</si>
  <si>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</si>
  <si>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</si>
  <si>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</si>
  <si>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</si>
  <si>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</si>
  <si>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</si>
  <si>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</si>
  <si>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</si>
  <si>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</si>
  <si>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</si>
  <si>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</si>
  <si>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</si>
  <si>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</si>
  <si>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</si>
  <si>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</si>
  <si>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</si>
  <si>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</si>
  <si>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</si>
  <si>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</si>
  <si>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</si>
  <si>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</si>
  <si>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</si>
  <si>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</si>
  <si>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</si>
  <si>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</si>
  <si>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</si>
  <si>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</si>
  <si>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</si>
  <si>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</si>
  <si>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</si>
  <si>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</si>
  <si>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</si>
  <si>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</si>
  <si>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</si>
  <si>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</si>
  <si>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</si>
  <si>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</si>
  <si>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</si>
  <si>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</si>
  <si>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</si>
  <si>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</si>
  <si>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</si>
  <si>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</si>
  <si>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</si>
  <si>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</si>
  <si>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</si>
  <si>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</si>
  <si>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</si>
  <si>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</si>
  <si>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</si>
  <si>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</si>
  <si>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</si>
  <si>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</si>
  <si>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</si>
  <si>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</si>
  <si>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</si>
  <si>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</si>
  <si>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</si>
  <si>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</si>
  <si>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</si>
  <si>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</si>
  <si>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</si>
  <si>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</si>
  <si>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</si>
  <si>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</si>
  <si>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</si>
  <si>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</si>
  <si>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</si>
  <si>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</si>
  <si>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</si>
  <si>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</si>
  <si>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</si>
  <si>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</si>
  <si>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</si>
  <si>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</si>
  <si>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</si>
  <si>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</si>
  <si>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</si>
  <si>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</si>
  <si>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</si>
  <si>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</si>
  <si>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</si>
  <si>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</si>
  <si>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</si>
  <si>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</si>
  <si>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</si>
  <si>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</si>
  <si>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</si>
  <si>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</si>
  <si>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</si>
  <si>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</si>
  <si>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</si>
  <si>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</si>
  <si>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</si>
  <si>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</si>
  <si>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</si>
  <si>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</si>
  <si>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</si>
  <si>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</si>
  <si>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</si>
  <si>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</si>
  <si>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</si>
  <si>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</si>
  <si>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</si>
  <si>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</si>
  <si>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</si>
  <si>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</si>
  <si>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</si>
  <si>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</si>
  <si>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</si>
  <si>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</si>
  <si>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</si>
  <si>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</si>
  <si>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</si>
  <si>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</si>
  <si>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</si>
  <si>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</si>
  <si>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</si>
  <si>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</si>
  <si>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</si>
  <si>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</si>
  <si>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</si>
  <si>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</si>
  <si>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</si>
  <si>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</si>
  <si>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</si>
  <si>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</si>
  <si>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</si>
  <si>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</si>
  <si>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</si>
  <si>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</si>
  <si>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</si>
  <si>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</si>
  <si>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</si>
  <si>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</si>
  <si>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</si>
  <si>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</si>
  <si>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</si>
  <si>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</si>
  <si>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</si>
  <si>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</si>
  <si>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</si>
  <si>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</si>
  <si>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</si>
  <si>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</si>
  <si>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</si>
  <si>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</si>
  <si>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</si>
  <si>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</si>
  <si>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</si>
  <si>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</si>
  <si>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</si>
  <si>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</si>
  <si>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</si>
  <si>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</si>
  <si>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</si>
  <si>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</si>
  <si>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</si>
  <si>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</si>
  <si>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</si>
  <si>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</si>
  <si>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</si>
  <si>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</si>
  <si>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</si>
  <si>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</si>
  <si>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</si>
  <si>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</si>
  <si>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</si>
  <si>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</si>
  <si>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</si>
  <si>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</si>
  <si>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</si>
  <si>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</si>
  <si>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</si>
  <si>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</si>
  <si>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</si>
  <si>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</si>
  <si>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</si>
  <si>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</si>
  <si>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</si>
  <si>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</si>
  <si>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</si>
  <si>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</si>
  <si>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</si>
  <si>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</si>
  <si>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</si>
  <si>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</si>
  <si>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</si>
  <si>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</si>
  <si>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</si>
  <si>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</si>
  <si>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</si>
  <si>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</si>
  <si>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</si>
  <si>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</si>
  <si>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</si>
  <si>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</si>
  <si>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</si>
  <si>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</si>
  <si>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</si>
  <si>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</si>
  <si>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</si>
  <si>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</si>
  <si>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</si>
  <si>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</si>
  <si>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</si>
  <si>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</si>
  <si>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</si>
  <si>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</si>
  <si>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</si>
  <si>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</si>
  <si>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</si>
  <si>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</si>
  <si>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</si>
  <si>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</si>
  <si>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</si>
  <si>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</si>
  <si>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</si>
  <si>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</si>
  <si>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</si>
  <si>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</si>
  <si>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</si>
  <si>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</si>
  <si>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</si>
  <si>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</si>
  <si>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</si>
  <si>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</si>
  <si>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</si>
  <si>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</si>
  <si>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</si>
  <si>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</si>
  <si>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</si>
  <si>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</si>
  <si>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</si>
  <si>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</si>
  <si>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</si>
  <si>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</si>
  <si>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</si>
  <si>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</si>
  <si>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</si>
  <si>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</si>
  <si>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</si>
  <si>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</si>
  <si>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</si>
  <si>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</si>
  <si>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</si>
  <si>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</si>
  <si>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</si>
  <si>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</si>
  <si>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</si>
  <si>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</si>
  <si>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</si>
  <si>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</si>
  <si>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</si>
  <si>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</si>
  <si>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</si>
  <si>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</si>
  <si>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</si>
  <si>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</si>
  <si>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</si>
  <si>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</si>
  <si>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</si>
  <si>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</si>
  <si>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</si>
  <si>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</si>
  <si>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</si>
  <si>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</si>
  <si>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</si>
  <si>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</si>
  <si>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</si>
  <si>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</si>
  <si>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</si>
  <si>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</si>
  <si>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</si>
  <si>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</si>
  <si>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</si>
  <si>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</si>
  <si>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</si>
  <si>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</si>
  <si>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</si>
  <si>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</si>
  <si>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</si>
  <si>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</si>
  <si>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</si>
  <si>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</si>
  <si>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</si>
  <si>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</si>
  <si>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</si>
  <si>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</si>
  <si>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</si>
  <si>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</si>
  <si>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</si>
  <si>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</si>
  <si>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</si>
  <si>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</si>
  <si>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</si>
  <si>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</si>
  <si>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</si>
  <si>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</si>
  <si>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</si>
  <si>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</si>
  <si>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</si>
  <si>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</si>
  <si>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</si>
  <si>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</si>
  <si>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</si>
  <si>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</si>
  <si>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</si>
  <si>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</si>
  <si>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</si>
  <si>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</si>
  <si>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</si>
  <si>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</si>
  <si>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</si>
  <si>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</si>
  <si>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</si>
  <si>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</si>
  <si>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</si>
  <si>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</si>
  <si>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</si>
  <si>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</si>
  <si>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</si>
  <si>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</si>
  <si>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</si>
  <si>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</si>
  <si>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</si>
  <si>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</si>
  <si>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</si>
  <si>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</si>
  <si>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</si>
  <si>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</si>
  <si>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</si>
  <si>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</si>
  <si>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</si>
  <si>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</si>
  <si>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</si>
  <si>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</si>
  <si>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</si>
  <si>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</si>
  <si>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</si>
  <si>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</si>
  <si>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</si>
  <si>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</si>
  <si>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</si>
  <si>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</si>
  <si>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</si>
  <si>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</si>
  <si>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</si>
  <si>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</si>
  <si>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</si>
  <si>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</si>
  <si>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</si>
  <si>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</si>
  <si>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</si>
  <si>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</si>
  <si>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</si>
  <si>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</si>
  <si>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</si>
  <si>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</si>
  <si>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</si>
  <si>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</si>
  <si>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</si>
  <si>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</si>
  <si>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</si>
  <si>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</si>
  <si>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</si>
  <si>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</si>
  <si>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</si>
  <si>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</si>
  <si>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</si>
  <si>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</si>
  <si>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</si>
  <si>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</si>
  <si>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</si>
  <si>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</si>
  <si>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</si>
  <si>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</si>
  <si>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</si>
  <si>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</si>
  <si>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</si>
  <si>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</si>
  <si>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</si>
  <si>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</si>
  <si>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</si>
  <si>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</si>
  <si>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</si>
  <si>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</si>
  <si>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</si>
  <si>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</si>
  <si>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</si>
  <si>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</si>
  <si>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</si>
  <si>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</si>
  <si>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</si>
  <si>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</si>
  <si>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</si>
  <si>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</si>
  <si>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</si>
  <si>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</si>
  <si>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</si>
  <si>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</si>
  <si>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</si>
  <si>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</si>
  <si>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</si>
  <si>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</si>
  <si>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</si>
  <si>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</si>
  <si>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</si>
  <si>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</si>
  <si>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</si>
  <si>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</si>
  <si>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</si>
  <si>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</si>
  <si>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</si>
  <si>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</si>
  <si>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</si>
  <si>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</si>
  <si>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</si>
  <si>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</si>
  <si>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</si>
  <si>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</si>
  <si>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</si>
  <si>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</si>
  <si>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</si>
  <si>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</si>
  <si>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</si>
  <si>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</si>
  <si>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</si>
  <si>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</si>
  <si>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</si>
  <si>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</si>
  <si>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</si>
  <si>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</si>
  <si>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</si>
  <si>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</si>
  <si>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</si>
  <si>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</si>
  <si>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</si>
  <si>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</si>
  <si>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</si>
  <si>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</si>
  <si>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</si>
  <si>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</si>
  <si>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</si>
  <si>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</si>
  <si>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</si>
  <si>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</si>
  <si>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</si>
  <si>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</si>
  <si>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</si>
  <si>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</si>
  <si>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</si>
  <si>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</si>
  <si>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</si>
  <si>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</si>
  <si>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</si>
  <si>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</si>
  <si>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</si>
  <si>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</si>
  <si>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</si>
  <si>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</si>
  <si>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</si>
  <si>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</si>
  <si>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</si>
  <si>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</si>
  <si>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</si>
  <si>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</si>
  <si>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</si>
  <si>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</si>
  <si>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</si>
  <si>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</si>
  <si>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</si>
  <si>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</si>
  <si>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</si>
  <si>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</si>
  <si>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</si>
  <si>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</si>
  <si>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</si>
  <si>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</si>
  <si>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</si>
  <si>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</si>
  <si>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</si>
  <si>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</si>
  <si>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</si>
  <si>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</si>
  <si>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</si>
  <si>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</si>
  <si>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</si>
  <si>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</si>
  <si>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</si>
  <si>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</si>
  <si>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</si>
  <si>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</si>
  <si>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</si>
  <si>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</si>
  <si>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</si>
  <si>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</si>
  <si>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</si>
  <si>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</si>
  <si>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</si>
  <si>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</si>
  <si>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</si>
  <si>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</si>
  <si>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</si>
  <si>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</si>
  <si>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</si>
  <si>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</si>
  <si>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</si>
  <si>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</si>
  <si>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</si>
  <si>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</si>
  <si>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</si>
  <si>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</si>
  <si>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</si>
  <si>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</si>
  <si>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</si>
  <si>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</si>
  <si>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</si>
  <si>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</si>
  <si>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</si>
  <si>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</si>
  <si>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</si>
  <si>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</si>
  <si>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</si>
  <si>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</si>
  <si>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</si>
  <si>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</si>
  <si>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</si>
  <si>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</si>
  <si>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</si>
  <si>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</si>
  <si>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</si>
  <si>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</si>
  <si>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</si>
  <si>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</si>
  <si>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</si>
  <si>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</si>
  <si>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</si>
  <si>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</si>
  <si>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</si>
  <si>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</si>
  <si>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</si>
  <si>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</si>
  <si>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</si>
  <si>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</si>
  <si>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</si>
  <si>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</si>
  <si>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</si>
  <si>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</si>
  <si>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</si>
  <si>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</si>
  <si>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</si>
  <si>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</si>
  <si>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</si>
  <si>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</si>
  <si>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</si>
  <si>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</si>
  <si>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</si>
  <si>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</si>
  <si>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</si>
  <si>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</si>
  <si>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</si>
  <si>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</si>
  <si>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</si>
  <si>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</si>
  <si>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</si>
  <si>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</si>
  <si>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</si>
  <si>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</si>
  <si>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</si>
  <si>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</si>
  <si>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</si>
  <si>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</si>
  <si>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</si>
  <si>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</si>
  <si>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</si>
  <si>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</si>
  <si>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</si>
  <si>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</si>
  <si>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</si>
  <si>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</si>
  <si>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</si>
  <si>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</si>
  <si>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</si>
  <si>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</si>
  <si>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</si>
  <si>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</si>
  <si>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</si>
  <si>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</si>
  <si>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</si>
  <si>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</si>
  <si>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</si>
  <si>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</si>
  <si>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</si>
  <si>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</si>
  <si>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</si>
  <si>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</si>
  <si>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</si>
  <si>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</si>
  <si>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</si>
  <si>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</si>
  <si>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</si>
  <si>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</si>
  <si>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</si>
  <si>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</si>
  <si>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</si>
  <si>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</si>
  <si>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</si>
  <si>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</si>
  <si>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</si>
  <si>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</si>
  <si>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</si>
  <si>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</si>
  <si>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</si>
  <si>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</si>
  <si>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</si>
  <si>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</si>
  <si>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</si>
  <si>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</si>
  <si>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</si>
  <si>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</si>
  <si>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</si>
  <si>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</si>
  <si>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</si>
  <si>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</si>
  <si>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</si>
  <si>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</si>
  <si>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</si>
  <si>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</si>
  <si>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</si>
  <si>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</si>
  <si>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</si>
  <si>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</si>
  <si>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</si>
  <si>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</si>
  <si>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</si>
  <si>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</si>
  <si>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</si>
  <si>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</si>
  <si>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</si>
  <si>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</si>
  <si>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</si>
  <si>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</si>
  <si>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</si>
  <si>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</si>
  <si>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</si>
  <si>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</si>
  <si>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</si>
  <si>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</si>
  <si>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</si>
  <si>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</si>
  <si>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</si>
  <si>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</si>
  <si>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</si>
  <si>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</si>
  <si>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</si>
  <si>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</si>
  <si>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</si>
  <si>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</si>
  <si>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</si>
  <si>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</si>
  <si>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</si>
  <si>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</si>
  <si>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</si>
  <si>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</si>
  <si>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</si>
  <si>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</si>
  <si>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</si>
  <si>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</si>
  <si>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</si>
  <si>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</si>
  <si>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</si>
  <si>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</si>
  <si>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</si>
  <si>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</si>
  <si>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</si>
  <si>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</si>
  <si>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</si>
  <si>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</si>
  <si>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</si>
  <si>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</si>
  <si>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</si>
  <si>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</si>
  <si>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</si>
  <si>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</si>
  <si>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</si>
  <si>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</si>
  <si>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</si>
  <si>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</si>
  <si>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</si>
  <si>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</si>
  <si>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</si>
  <si>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</si>
  <si>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</si>
  <si>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</si>
  <si>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</si>
  <si>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</si>
  <si>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</si>
  <si>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</si>
  <si>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</si>
  <si>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</si>
  <si>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</si>
  <si>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</si>
  <si>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</si>
  <si>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</si>
  <si>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</si>
  <si>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</si>
  <si>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</si>
  <si>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</si>
  <si>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</si>
  <si>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</si>
  <si>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</si>
  <si>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</si>
  <si>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</si>
  <si>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</si>
  <si>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</si>
  <si>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</si>
  <si>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</si>
  <si>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</si>
  <si>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</si>
  <si>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</si>
  <si>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</si>
  <si>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</si>
  <si>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</si>
  <si>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</si>
  <si>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</si>
  <si>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</si>
  <si>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</si>
  <si>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</si>
  <si>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</si>
  <si>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</si>
  <si>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</si>
  <si>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</si>
  <si>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</si>
  <si>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</si>
  <si>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</si>
  <si>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</si>
  <si>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</si>
  <si>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</si>
  <si>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</si>
  <si>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</si>
  <si>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</si>
  <si>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</si>
  <si>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</si>
  <si>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</si>
  <si>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</si>
  <si>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</si>
  <si>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</si>
  <si>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</si>
  <si>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</si>
  <si>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</si>
  <si>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</si>
  <si>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</si>
  <si>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</si>
  <si>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</si>
  <si>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</si>
  <si>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</si>
  <si>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</si>
  <si>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</si>
  <si>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</si>
  <si>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</si>
  <si>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</si>
  <si>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</si>
  <si>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</si>
  <si>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</si>
  <si>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</si>
  <si>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</si>
  <si>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</si>
  <si>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</si>
  <si>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</si>
  <si>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</si>
  <si>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</si>
  <si>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</si>
  <si>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</si>
  <si>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</si>
  <si>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</si>
  <si>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</si>
  <si>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</si>
  <si>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</si>
  <si>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</si>
  <si>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</si>
  <si>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</si>
  <si>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</si>
  <si>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</si>
  <si>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</si>
  <si>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</si>
  <si>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</si>
  <si>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</si>
  <si>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</si>
  <si>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</si>
  <si>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</si>
  <si>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</si>
  <si>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</si>
  <si>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</si>
  <si>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</si>
  <si>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</si>
  <si>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</si>
  <si>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</si>
  <si>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</si>
  <si>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</si>
  <si>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</si>
  <si>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</si>
  <si>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</si>
  <si>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</si>
  <si>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</si>
  <si>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</si>
  <si>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</si>
  <si>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</si>
  <si>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</si>
  <si>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</si>
  <si>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</si>
  <si>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</si>
  <si>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</si>
  <si>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</si>
  <si>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</si>
  <si>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</si>
  <si>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</si>
  <si>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</si>
  <si>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</si>
  <si>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</si>
  <si>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</si>
  <si>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</si>
  <si>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</si>
  <si>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</si>
  <si>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</si>
  <si>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</si>
  <si>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</si>
  <si>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</si>
  <si>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</si>
  <si>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</si>
  <si>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</si>
  <si>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</si>
  <si>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</si>
  <si>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</si>
  <si>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</si>
  <si>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</si>
  <si>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</si>
  <si>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</si>
  <si>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</si>
  <si>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</si>
  <si>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</si>
  <si>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</si>
  <si>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</si>
  <si>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</si>
  <si>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</si>
  <si>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</si>
  <si>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</si>
  <si>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</si>
  <si>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</si>
  <si>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</si>
  <si>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</si>
  <si>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</si>
  <si>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</si>
  <si>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</si>
  <si>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</si>
  <si>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</si>
  <si>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</si>
  <si>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</si>
  <si>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</si>
  <si>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</si>
  <si>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</si>
  <si>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</si>
  <si>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</si>
  <si>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</si>
  <si>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</si>
  <si>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</si>
  <si>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</si>
  <si>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</si>
  <si>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</si>
  <si>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</si>
  <si>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</si>
  <si>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</si>
  <si>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</si>
  <si>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</si>
  <si>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</si>
  <si>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</si>
  <si>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</si>
  <si>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</si>
  <si>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</si>
  <si>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</si>
  <si>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</si>
  <si>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</si>
  <si>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</si>
  <si>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</si>
  <si>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</si>
  <si>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</si>
  <si>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</si>
  <si>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</si>
  <si>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</si>
  <si>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</si>
  <si>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</si>
  <si>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</si>
  <si>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</si>
  <si>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</si>
  <si>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</si>
  <si>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</si>
  <si>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</si>
  <si>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</si>
  <si>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</si>
  <si>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</si>
  <si>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</si>
  <si>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</si>
  <si>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</si>
  <si>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</si>
  <si>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</si>
  <si>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</si>
  <si>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</si>
  <si>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</si>
  <si>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</si>
  <si>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</si>
  <si>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</si>
  <si>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</si>
  <si>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</si>
  <si>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</si>
  <si>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</si>
  <si>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</si>
  <si>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</si>
  <si>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</si>
  <si>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</si>
  <si>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</si>
  <si>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</si>
  <si>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</si>
  <si>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</si>
  <si>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</si>
  <si>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</si>
  <si>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</si>
  <si>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</si>
  <si>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</si>
  <si>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</si>
  <si>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</si>
  <si>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</si>
  <si>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</si>
  <si>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</si>
  <si>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</si>
  <si>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</si>
  <si>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</si>
  <si>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</si>
  <si>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</si>
  <si>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</si>
  <si>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</si>
  <si>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</si>
  <si>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</si>
  <si>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</si>
  <si>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</si>
  <si>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</si>
  <si>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</si>
  <si>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</si>
  <si>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</si>
  <si>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</si>
  <si>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</si>
  <si>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</si>
  <si>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</si>
  <si>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</si>
  <si>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</si>
  <si>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</si>
  <si>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</si>
  <si>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</si>
  <si>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</si>
  <si>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</si>
  <si>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</si>
  <si>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</si>
  <si>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</si>
  <si>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</si>
  <si>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</si>
  <si>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</si>
  <si>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</si>
  <si>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</si>
  <si>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</si>
  <si>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</si>
  <si>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</si>
  <si>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</si>
  <si>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</si>
  <si>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</si>
  <si>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</si>
  <si>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</si>
  <si>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</si>
  <si>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</si>
  <si>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</si>
  <si>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</si>
  <si>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</si>
  <si>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</si>
  <si>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</si>
  <si>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</si>
  <si>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</si>
  <si>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</si>
  <si>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</si>
  <si>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</si>
  <si>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</si>
  <si>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</si>
  <si>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</si>
  <si>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</si>
  <si>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</si>
  <si>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</si>
  <si>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</si>
  <si>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</si>
  <si>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</si>
  <si>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</si>
  <si>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</si>
  <si>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</si>
  <si>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</si>
  <si>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</si>
  <si>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</si>
  <si>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</si>
  <si>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</si>
  <si>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</si>
  <si>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</si>
  <si>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</si>
  <si>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</si>
  <si>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</si>
  <si>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</si>
  <si>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</si>
  <si>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</si>
  <si>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</si>
  <si>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</si>
  <si>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</si>
  <si>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</si>
  <si>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</si>
  <si>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</si>
  <si>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</si>
  <si>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</si>
  <si>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</si>
  <si>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</si>
  <si>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</si>
  <si>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</si>
  <si>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</si>
  <si>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</si>
  <si>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</si>
  <si>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</si>
  <si>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</si>
  <si>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</si>
  <si>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</si>
  <si>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</si>
  <si>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</si>
  <si>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</si>
  <si>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</si>
  <si>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</si>
  <si>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</si>
  <si>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</si>
  <si>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</si>
  <si>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</si>
  <si>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</si>
  <si>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</si>
  <si>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</si>
  <si>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</si>
  <si>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</si>
  <si>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</si>
  <si>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</si>
  <si>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</si>
  <si>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</si>
  <si>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</si>
  <si>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</si>
  <si>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</si>
  <si>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</si>
  <si>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</si>
  <si>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</si>
  <si>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</si>
  <si>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</si>
  <si>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</si>
  <si>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</si>
  <si>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</si>
  <si>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</si>
  <si>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</si>
  <si>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</si>
  <si>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</si>
  <si>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</si>
  <si>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</si>
  <si>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</si>
  <si>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</si>
  <si>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</si>
  <si>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</si>
  <si>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</si>
  <si>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</si>
  <si>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</si>
  <si>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</si>
  <si>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</si>
  <si>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</si>
  <si>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</si>
  <si>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</si>
  <si>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</si>
  <si>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</si>
  <si>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</si>
  <si>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</si>
  <si>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</si>
  <si>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</si>
  <si>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</si>
  <si>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</si>
  <si>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</si>
  <si>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</si>
  <si>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</si>
  <si>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</si>
  <si>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</si>
  <si>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</si>
  <si>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</si>
  <si>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</si>
  <si>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</si>
  <si>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</si>
  <si>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</si>
  <si>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</si>
  <si>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</si>
  <si>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</si>
  <si>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</si>
  <si>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</si>
  <si>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</si>
  <si>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</si>
  <si>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</si>
  <si>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</si>
  <si>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</si>
  <si>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</si>
  <si>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</si>
  <si>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</si>
  <si>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</si>
  <si>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</si>
  <si>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</si>
  <si>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</si>
  <si>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</si>
  <si>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</si>
  <si>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</si>
  <si>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</si>
  <si>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</si>
  <si>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</si>
  <si>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</si>
  <si>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</si>
  <si>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</si>
  <si>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</si>
  <si>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</si>
  <si>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</si>
  <si>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</si>
  <si>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</si>
  <si>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</si>
  <si>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</si>
  <si>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</si>
  <si>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</si>
  <si>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</si>
  <si>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</si>
  <si>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</si>
  <si>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</si>
  <si>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</si>
  <si>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</si>
  <si>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</si>
  <si>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</si>
  <si>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</si>
  <si>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</si>
  <si>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</si>
  <si>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</si>
  <si>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</si>
  <si>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</si>
  <si>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</si>
  <si>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</si>
  <si>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</si>
  <si>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</si>
  <si>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</si>
  <si>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</si>
  <si>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</si>
  <si>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</si>
  <si>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</si>
  <si>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</si>
  <si>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</si>
  <si>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</si>
  <si>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</si>
  <si>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</si>
  <si>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</si>
  <si>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</si>
  <si>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</si>
  <si>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</si>
  <si>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</si>
  <si>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</si>
  <si>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</si>
  <si>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</si>
  <si>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</si>
  <si>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</si>
  <si>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</si>
  <si>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</si>
  <si>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</si>
  <si>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</si>
  <si>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</si>
  <si>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</si>
  <si>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</si>
  <si>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</si>
  <si>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</si>
  <si>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</si>
  <si>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</si>
  <si>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</si>
  <si>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</si>
  <si>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</si>
  <si>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</si>
  <si>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</si>
  <si>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</si>
  <si>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</si>
  <si>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</si>
  <si>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</si>
  <si>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</si>
  <si>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</si>
  <si>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</si>
  <si>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</si>
  <si>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</si>
  <si>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</si>
  <si>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</si>
  <si>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</si>
  <si>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</si>
  <si>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</si>
  <si>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</si>
  <si>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</si>
  <si>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</si>
  <si>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</si>
  <si>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</si>
  <si>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</si>
  <si>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</si>
  <si>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</si>
  <si>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</si>
  <si>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</si>
  <si>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</si>
  <si>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</si>
  <si>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</si>
  <si>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</si>
  <si>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</si>
  <si>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</si>
  <si>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</si>
  <si>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</si>
  <si>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</si>
  <si>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</si>
  <si>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</si>
  <si>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</si>
  <si>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</si>
  <si>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</si>
  <si>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</si>
  <si>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</si>
  <si>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</si>
  <si>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</si>
  <si>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</si>
  <si>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</si>
  <si>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</si>
  <si>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</si>
  <si>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</si>
  <si>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</si>
  <si>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</si>
  <si>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</si>
  <si>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</si>
  <si>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</si>
  <si>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</si>
  <si>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</si>
  <si>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</si>
  <si>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</si>
  <si>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</si>
  <si>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</si>
  <si>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</si>
  <si>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</si>
  <si>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</si>
  <si>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</si>
  <si>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</si>
  <si>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</si>
  <si>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</si>
  <si>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</si>
  <si>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</si>
  <si>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</si>
  <si>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</si>
  <si>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</si>
  <si>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</si>
  <si>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</si>
  <si>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</si>
  <si>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</si>
  <si>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</si>
  <si>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</si>
  <si>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</si>
  <si>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</si>
  <si>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</si>
  <si>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</si>
  <si>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</si>
  <si>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</si>
  <si>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</si>
  <si>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</si>
  <si>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</si>
  <si>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</si>
  <si>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</si>
  <si>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</si>
  <si>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</si>
  <si>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</si>
  <si>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</si>
  <si>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</si>
  <si>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</si>
  <si>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</si>
  <si>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</si>
  <si>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</si>
  <si>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</si>
  <si>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</si>
  <si>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</si>
  <si>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</si>
  <si>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</si>
  <si>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</si>
  <si>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</si>
  <si>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</si>
  <si>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</si>
  <si>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</si>
  <si>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</si>
  <si>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</si>
  <si>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</si>
  <si>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</si>
  <si>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</si>
  <si>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</si>
  <si>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</si>
  <si>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</si>
  <si>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</si>
  <si>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</si>
  <si>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</si>
  <si>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</si>
  <si>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</si>
  <si>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</si>
  <si>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</si>
  <si>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</si>
  <si>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</si>
  <si>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</si>
  <si>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</si>
  <si>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</si>
  <si>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</si>
  <si>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</si>
  <si>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</si>
  <si>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</si>
  <si>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</si>
  <si>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</si>
  <si>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</si>
  <si>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</si>
  <si>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</si>
  <si>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</si>
  <si>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</si>
  <si>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</si>
  <si>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</si>
  <si>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</si>
  <si>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</si>
  <si>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</si>
  <si>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</si>
  <si>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</si>
  <si>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</si>
  <si>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</si>
  <si>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</si>
  <si>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</si>
  <si>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</si>
  <si>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</si>
  <si>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</si>
  <si>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</si>
  <si>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</si>
  <si>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</si>
  <si>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</si>
  <si>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</si>
  <si>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</si>
  <si>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</si>
  <si>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</si>
  <si>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</si>
  <si>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</si>
  <si>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</si>
  <si>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</si>
  <si>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</si>
  <si>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</si>
  <si>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</si>
  <si>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</si>
  <si>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</si>
  <si>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</si>
  <si>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</si>
  <si>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</si>
  <si>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</si>
  <si>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</si>
  <si>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</si>
  <si>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</si>
  <si>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</si>
  <si>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</si>
  <si>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</si>
  <si>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</si>
  <si>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</si>
  <si>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</si>
  <si>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</si>
  <si>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</si>
  <si>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</si>
  <si>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</si>
  <si>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</si>
  <si>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</si>
  <si>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</si>
  <si>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</si>
  <si>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</si>
  <si>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</si>
  <si>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</si>
  <si>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</si>
  <si>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</si>
  <si>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</si>
  <si>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</si>
  <si>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</si>
  <si>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</si>
  <si>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</si>
  <si>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</si>
  <si>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</si>
  <si>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</si>
  <si>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</si>
  <si>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</si>
  <si>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</si>
  <si>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</si>
  <si>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</si>
  <si>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</si>
  <si>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</si>
  <si>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</si>
  <si>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</si>
  <si>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</si>
  <si>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</si>
  <si>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</si>
  <si>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</si>
  <si>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</si>
  <si>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</si>
  <si>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</si>
  <si>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</si>
  <si>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</si>
  <si>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</si>
  <si>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</si>
  <si>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</si>
  <si>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</si>
  <si>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</si>
  <si>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</si>
  <si>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</si>
  <si>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</si>
  <si>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</si>
  <si>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</si>
  <si>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</si>
  <si>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</si>
  <si>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</si>
  <si>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</si>
  <si>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</si>
  <si>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</si>
  <si>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</si>
  <si>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</si>
  <si>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</si>
  <si>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</si>
  <si>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</si>
  <si>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</si>
  <si>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</si>
  <si>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</si>
  <si>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</si>
  <si>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</si>
  <si>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</si>
  <si>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</si>
  <si>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</si>
  <si>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</si>
  <si>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</si>
  <si>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</si>
  <si>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</si>
  <si>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</si>
  <si>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</si>
  <si>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</si>
  <si>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</si>
  <si>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</si>
  <si>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</si>
  <si>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</si>
  <si>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</si>
  <si>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</si>
  <si>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</si>
  <si>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</si>
  <si>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</si>
  <si>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</si>
  <si>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</si>
  <si>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</si>
  <si>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</si>
  <si>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</si>
  <si>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</si>
  <si>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</si>
  <si>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</si>
  <si>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</si>
  <si>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</si>
  <si>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</si>
  <si>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</si>
  <si>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</si>
  <si>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</si>
  <si>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</si>
  <si>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</si>
  <si>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</si>
  <si>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</si>
  <si>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</si>
  <si>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</si>
  <si>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</si>
  <si>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</si>
  <si>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</si>
  <si>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</si>
  <si>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</si>
  <si>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</si>
  <si>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</si>
  <si>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</si>
  <si>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</si>
  <si>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</si>
  <si>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</si>
  <si>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</si>
  <si>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</si>
  <si>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</si>
  <si>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</si>
  <si>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</si>
  <si>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</si>
  <si>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</si>
  <si>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</si>
  <si>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</si>
  <si>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</si>
  <si>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</si>
  <si>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</si>
  <si>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</si>
  <si>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</si>
  <si>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</si>
  <si>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</si>
  <si>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</si>
  <si>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</si>
  <si>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</si>
  <si>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</si>
  <si>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</si>
  <si>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</si>
  <si>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</si>
  <si>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</si>
  <si>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</si>
  <si>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</si>
  <si>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</si>
  <si>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</si>
  <si>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</si>
  <si>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</si>
  <si>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</si>
  <si>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</si>
  <si>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</si>
  <si>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</si>
  <si>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</si>
  <si>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</si>
  <si>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</si>
  <si>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</si>
  <si>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</si>
  <si>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</si>
  <si>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</si>
  <si>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</si>
  <si>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</si>
  <si>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</si>
  <si>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</si>
  <si>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</si>
  <si>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</si>
  <si>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</si>
  <si>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</si>
  <si>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</si>
  <si>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</si>
  <si>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</si>
  <si>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</si>
  <si>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</si>
  <si>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</si>
  <si>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</si>
  <si>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</si>
  <si>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</si>
  <si>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</si>
  <si>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</si>
  <si>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</si>
  <si>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</si>
  <si>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</si>
  <si>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</si>
  <si>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</si>
  <si>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</si>
  <si>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</si>
  <si>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</si>
  <si>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</si>
  <si>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</si>
  <si>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</si>
  <si>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</si>
  <si>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</si>
  <si>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</si>
  <si>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</si>
  <si>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</si>
  <si>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</si>
  <si>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</si>
  <si>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</si>
  <si>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</si>
  <si>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</si>
  <si>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</si>
  <si>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</si>
  <si>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</si>
  <si>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</si>
  <si>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</si>
  <si>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</si>
  <si>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</si>
  <si>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</si>
  <si>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</si>
  <si>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</si>
  <si>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</si>
  <si>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</si>
  <si>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</si>
  <si>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</si>
  <si>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</si>
  <si>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</si>
  <si>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</si>
  <si>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</si>
  <si>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</si>
  <si>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</si>
  <si>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</si>
  <si>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</si>
  <si>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</si>
  <si>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</si>
  <si>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</si>
  <si>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</si>
  <si>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</si>
  <si>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</si>
  <si>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</si>
  <si>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</si>
  <si>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</si>
  <si>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</si>
  <si>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</si>
  <si>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</si>
  <si>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</si>
  <si>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</si>
  <si>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</si>
  <si>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</si>
  <si>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</si>
  <si>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</si>
  <si>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</si>
  <si>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</si>
  <si>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</si>
  <si>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</si>
  <si>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</si>
  <si>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</si>
  <si>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</si>
  <si>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</si>
  <si>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</si>
  <si>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</si>
  <si>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</si>
  <si>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</si>
  <si>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</si>
  <si>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</si>
  <si>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</si>
  <si>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</si>
  <si>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</si>
  <si>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</si>
  <si>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</si>
  <si>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</si>
  <si>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</si>
  <si>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</si>
  <si>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</si>
  <si>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</si>
  <si>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</si>
  <si>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</si>
  <si>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</si>
  <si>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</si>
  <si>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</si>
  <si>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</si>
  <si>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</si>
  <si>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</si>
  <si>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</si>
  <si>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</si>
  <si>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</si>
  <si>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</si>
  <si>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</si>
  <si>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</si>
  <si>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</si>
  <si>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</si>
  <si>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</si>
  <si>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</si>
  <si>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</si>
  <si>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</si>
  <si>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</si>
  <si>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</si>
  <si>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</si>
  <si>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</si>
  <si>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</si>
  <si>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</si>
  <si>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</si>
  <si>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</si>
  <si>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</si>
  <si>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</si>
  <si>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</si>
  <si>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</si>
  <si>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</si>
  <si>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</si>
  <si>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</si>
  <si>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</si>
  <si>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</si>
  <si>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</si>
  <si>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</si>
  <si>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</si>
  <si>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</si>
  <si>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</si>
  <si>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</si>
  <si>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</si>
  <si>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</si>
  <si>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</si>
  <si>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</si>
  <si>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</si>
  <si>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</si>
  <si>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</si>
  <si>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</si>
  <si>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</si>
  <si>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</si>
  <si>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</si>
  <si>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</si>
  <si>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</si>
  <si>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</si>
  <si>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</si>
  <si>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</si>
  <si>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</si>
  <si>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</si>
  <si>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</si>
  <si>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</si>
  <si>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</si>
  <si>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</si>
  <si>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</si>
  <si>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</si>
  <si>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</si>
  <si>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</si>
  <si>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</si>
  <si>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</si>
  <si>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</si>
  <si>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</si>
  <si>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</si>
  <si>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</si>
  <si>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</si>
  <si>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</si>
  <si>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</si>
  <si>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</si>
  <si>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</si>
  <si>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</si>
  <si>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</si>
  <si>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</si>
  <si>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</si>
  <si>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</si>
  <si>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</si>
  <si>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</si>
  <si>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</si>
  <si>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</si>
  <si>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</si>
  <si>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</si>
  <si>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</si>
  <si>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</si>
  <si>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</si>
  <si>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</si>
  <si>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</si>
  <si>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</si>
  <si>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</si>
  <si>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</si>
  <si>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</si>
  <si>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</si>
  <si>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</si>
  <si>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</si>
  <si>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</si>
  <si>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</si>
  <si>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</si>
  <si>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</si>
  <si>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</si>
  <si>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</si>
  <si>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</si>
  <si>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</si>
  <si>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</si>
  <si>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</si>
  <si>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</si>
  <si>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</si>
  <si>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</si>
  <si>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</si>
  <si>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</si>
  <si>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</si>
  <si>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</si>
  <si>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</si>
  <si>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</si>
  <si>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</si>
  <si>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</si>
  <si>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</si>
  <si>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</si>
  <si>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</si>
  <si>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</si>
  <si>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</si>
  <si>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</si>
  <si>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</si>
  <si>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</si>
  <si>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</si>
  <si>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</si>
  <si>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</si>
  <si>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</si>
  <si>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</si>
  <si>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</si>
  <si>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</si>
  <si>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</si>
  <si>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</si>
  <si>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</si>
  <si>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</si>
  <si>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</si>
  <si>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</si>
  <si>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</si>
  <si>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</si>
  <si>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</si>
  <si>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</si>
  <si>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</si>
  <si>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</si>
  <si>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</si>
  <si>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</si>
  <si>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</si>
  <si>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</si>
  <si>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</si>
  <si>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</si>
  <si>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</si>
  <si>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</si>
  <si>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</si>
  <si>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</si>
  <si>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</si>
  <si>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</si>
  <si>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</si>
  <si>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</si>
  <si>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</si>
  <si>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</si>
  <si>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</si>
  <si>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</si>
  <si>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</si>
  <si>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</si>
  <si>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</si>
  <si>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</si>
  <si>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</si>
  <si>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</si>
  <si>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</si>
  <si>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</si>
  <si>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</si>
  <si>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</si>
  <si>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</si>
  <si>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</si>
  <si>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</si>
  <si>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</si>
  <si>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</si>
  <si>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</si>
  <si>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</si>
  <si>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</si>
  <si>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</si>
  <si>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</si>
  <si>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</si>
  <si>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</si>
  <si>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</si>
  <si>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</si>
  <si>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</si>
  <si>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</si>
  <si>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</si>
  <si>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</si>
  <si>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</si>
  <si>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</si>
  <si>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</si>
  <si>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</si>
  <si>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</si>
  <si>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</si>
  <si>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</si>
  <si>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</si>
  <si>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</si>
  <si>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</si>
  <si>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</si>
  <si>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</si>
  <si>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</si>
  <si>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</si>
  <si>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</si>
  <si>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</si>
  <si>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</si>
  <si>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</si>
  <si>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</si>
  <si>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</si>
  <si>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</si>
  <si>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</si>
  <si>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</si>
  <si>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</si>
  <si>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</si>
  <si>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</si>
  <si>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</si>
  <si>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</si>
  <si>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</si>
  <si>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</si>
  <si>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</si>
  <si>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</si>
  <si>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</si>
  <si>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</si>
  <si>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</si>
  <si>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</si>
  <si>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</si>
  <si>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</si>
  <si>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</si>
  <si>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</si>
  <si>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</si>
  <si>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</si>
  <si>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</si>
  <si>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</si>
  <si>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</si>
  <si>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</si>
  <si>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</si>
  <si>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</si>
  <si>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</si>
  <si>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</si>
  <si>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</si>
  <si>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</si>
  <si>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</si>
  <si>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</si>
  <si>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</si>
  <si>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</si>
  <si>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</si>
  <si>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</si>
  <si>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</si>
  <si>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</si>
  <si>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</si>
  <si>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</si>
  <si>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</si>
  <si>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</si>
  <si>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</si>
  <si>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</si>
  <si>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</si>
  <si>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</si>
  <si>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</si>
  <si>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</si>
  <si>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</si>
  <si>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</si>
  <si>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</si>
  <si>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</si>
  <si>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</si>
  <si>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</si>
  <si>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</si>
  <si>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</si>
  <si>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</si>
  <si>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</si>
  <si>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</si>
  <si>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</si>
  <si>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</si>
  <si>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</si>
  <si>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</si>
  <si>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</si>
  <si>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</si>
  <si>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</si>
  <si>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</si>
  <si>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</si>
  <si>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</si>
  <si>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</si>
  <si>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</si>
  <si>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</si>
  <si>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</si>
  <si>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</si>
  <si>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</si>
  <si>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</si>
  <si>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</si>
  <si>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</si>
  <si>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</si>
  <si>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</si>
  <si>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</si>
  <si>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</si>
  <si>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</si>
  <si>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</si>
  <si>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</si>
  <si>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</si>
  <si>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</si>
  <si>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</si>
  <si>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</si>
  <si>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</si>
  <si>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</si>
  <si>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</si>
  <si>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</si>
  <si>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</si>
  <si>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</si>
  <si>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</si>
  <si>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</si>
  <si>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</si>
  <si>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</si>
  <si>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</si>
  <si>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</si>
  <si>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</si>
  <si>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</si>
  <si>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</si>
  <si>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</si>
  <si>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</si>
  <si>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</si>
  <si>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</si>
  <si>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</si>
  <si>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</si>
  <si>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</si>
  <si>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</si>
  <si>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</si>
  <si>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</si>
  <si>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</si>
  <si>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</si>
  <si>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</si>
  <si>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</si>
  <si>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</si>
  <si>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</si>
  <si>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</si>
  <si>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</si>
  <si>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</si>
  <si>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</si>
  <si>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</si>
  <si>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</si>
  <si>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</si>
  <si>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</si>
  <si>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</si>
  <si>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</si>
  <si>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</si>
  <si>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</si>
  <si>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</si>
  <si>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</si>
  <si>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</si>
  <si>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</si>
  <si>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</si>
  <si>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</si>
  <si>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</si>
  <si>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</si>
  <si>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</si>
  <si>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</si>
  <si>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</si>
  <si>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</si>
  <si>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</si>
  <si>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</si>
  <si>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</si>
  <si>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</si>
  <si>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</si>
  <si>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</si>
  <si>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</si>
  <si>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</si>
  <si>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</si>
  <si>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</si>
  <si>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</si>
  <si>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</si>
  <si>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</si>
  <si>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</si>
  <si>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</si>
  <si>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</si>
  <si>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</si>
  <si>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</si>
  <si>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</si>
  <si>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</si>
  <si>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</si>
  <si>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</si>
  <si>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</si>
  <si>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</si>
  <si>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</si>
  <si>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</si>
  <si>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</si>
  <si>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</si>
  <si>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</si>
  <si>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</si>
  <si>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</si>
  <si>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</si>
  <si>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</si>
  <si>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</si>
  <si>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</si>
  <si>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</si>
  <si>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</si>
  <si>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</si>
  <si>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</si>
  <si>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</si>
  <si>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</si>
  <si>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</si>
  <si>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</si>
  <si>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</si>
  <si>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</si>
  <si>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</si>
  <si>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</si>
  <si>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</si>
  <si>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</si>
  <si>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</si>
  <si>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</si>
  <si>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</si>
  <si>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</si>
  <si>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</si>
  <si>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</si>
  <si>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</si>
  <si>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</si>
  <si>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</si>
  <si>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</si>
  <si>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</si>
  <si>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</si>
  <si>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</si>
  <si>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</si>
  <si>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</si>
  <si>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</si>
  <si>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</si>
  <si>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</si>
  <si>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</si>
  <si>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</si>
  <si>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</si>
  <si>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</si>
  <si>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</si>
  <si>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</si>
  <si>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</si>
  <si>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</si>
  <si>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</si>
  <si>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</si>
  <si>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</si>
  <si>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</si>
  <si>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</si>
  <si>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</si>
  <si>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</si>
  <si>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</si>
  <si>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</si>
  <si>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</si>
  <si>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</si>
  <si>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</si>
  <si>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</si>
  <si>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</si>
  <si>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</si>
  <si>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</si>
  <si>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</si>
  <si>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</si>
  <si>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</si>
  <si>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</si>
  <si>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</si>
  <si>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</si>
  <si>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</si>
  <si>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</si>
  <si>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</si>
  <si>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</si>
  <si>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</si>
  <si>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</si>
  <si>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</si>
  <si>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</si>
  <si>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</si>
  <si>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</si>
  <si>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</si>
  <si>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</si>
  <si>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</si>
  <si>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</si>
  <si>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</si>
  <si>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</si>
  <si>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</si>
  <si>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</si>
  <si>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</si>
  <si>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</si>
  <si>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</si>
  <si>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</si>
  <si>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</si>
  <si>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</si>
  <si>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</si>
  <si>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</si>
  <si>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</si>
  <si>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</si>
  <si>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</si>
  <si>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</si>
  <si>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</si>
  <si>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</si>
  <si>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</si>
  <si>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</si>
  <si>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</si>
  <si>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</si>
  <si>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</si>
  <si>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</si>
  <si>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</si>
  <si>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</si>
  <si>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</si>
  <si>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</si>
  <si>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</si>
  <si>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</si>
  <si>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</si>
  <si>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</si>
  <si>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</si>
  <si>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</si>
  <si>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</si>
  <si>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</si>
  <si>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</si>
  <si>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</si>
  <si>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</si>
  <si>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</si>
  <si>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</si>
  <si>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</si>
  <si>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</si>
  <si>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</si>
  <si>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</si>
  <si>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</si>
  <si>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</si>
  <si>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</si>
  <si>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</si>
  <si>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</si>
  <si>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</si>
  <si>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</si>
  <si>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</si>
  <si>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</si>
  <si>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</si>
  <si>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</si>
  <si>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</si>
  <si>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</si>
  <si>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</si>
  <si>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</si>
  <si>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</si>
  <si>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</si>
  <si>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</si>
  <si>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</si>
  <si>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</si>
  <si>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</si>
  <si>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</si>
  <si>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</si>
  <si>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</si>
  <si>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</si>
  <si>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</si>
  <si>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</si>
  <si>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</si>
  <si>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</si>
  <si>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</si>
  <si>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</si>
  <si>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</si>
  <si>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</si>
  <si>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</si>
  <si>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</si>
  <si>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</si>
  <si>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</si>
  <si>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</si>
  <si>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</si>
  <si>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</si>
  <si>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</si>
  <si>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</si>
  <si>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</si>
  <si>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</si>
  <si>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</si>
  <si>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</si>
  <si>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</si>
  <si>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</si>
  <si>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</si>
  <si>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</si>
  <si>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</si>
  <si>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</si>
  <si>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</si>
  <si>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</si>
  <si>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</si>
  <si>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</si>
  <si>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</si>
  <si>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</si>
  <si>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</si>
  <si>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</si>
  <si>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</si>
  <si>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</si>
  <si>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</si>
  <si>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</si>
  <si>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</si>
  <si>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</si>
  <si>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</si>
  <si>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</si>
  <si>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</si>
  <si>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</si>
  <si>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</si>
  <si>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</si>
  <si>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</si>
  <si>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</si>
  <si>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</si>
  <si>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</si>
  <si>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</si>
  <si>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</si>
  <si>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</si>
  <si>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</si>
  <si>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</si>
  <si>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</si>
  <si>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</si>
  <si>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</si>
  <si>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</si>
  <si>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</si>
  <si>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</si>
  <si>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</si>
  <si>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</si>
  <si>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</si>
  <si>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</si>
  <si>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</si>
  <si>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</si>
  <si>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</si>
  <si>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</si>
  <si>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</si>
  <si>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</si>
  <si>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</si>
  <si>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</si>
  <si>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</si>
  <si>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</si>
  <si>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</si>
  <si>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</si>
  <si>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</si>
  <si>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</si>
  <si>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</si>
  <si>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</si>
  <si>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</si>
  <si>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</si>
  <si>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</si>
  <si>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</si>
  <si>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</si>
  <si>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</si>
  <si>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</si>
  <si>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</si>
  <si>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</si>
  <si>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</si>
  <si>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</si>
  <si>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</si>
  <si>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</si>
  <si>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</si>
  <si>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</si>
  <si>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</si>
  <si>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</si>
  <si>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</si>
  <si>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</si>
  <si>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</si>
  <si>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</si>
  <si>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</si>
  <si>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</si>
  <si>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</si>
  <si>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</si>
  <si>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</si>
  <si>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</si>
  <si>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</si>
  <si>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</si>
  <si>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</si>
  <si>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</si>
  <si>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</si>
  <si>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</si>
  <si>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</si>
  <si>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</si>
  <si>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</si>
  <si>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</si>
  <si>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</si>
  <si>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</si>
  <si>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</si>
  <si>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</si>
  <si>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</si>
  <si>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</si>
  <si>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</si>
  <si>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</si>
  <si>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</si>
  <si>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</si>
  <si>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</si>
  <si>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</si>
  <si>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</si>
  <si>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</si>
  <si>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</si>
  <si>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</si>
  <si>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</si>
  <si>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</si>
  <si>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</si>
  <si>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</si>
  <si>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</si>
  <si>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</si>
  <si>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</si>
  <si>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</si>
  <si>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</si>
  <si>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</si>
  <si>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</si>
  <si>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</si>
  <si>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</si>
  <si>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</si>
  <si>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</si>
  <si>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</si>
  <si>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</si>
  <si>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</si>
  <si>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</si>
  <si>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</si>
  <si>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</si>
  <si>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</si>
  <si>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</si>
  <si>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</si>
  <si>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</si>
  <si>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</si>
  <si>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</si>
  <si>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</si>
  <si>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</si>
  <si>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</si>
  <si>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</si>
  <si>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</si>
  <si>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</si>
  <si>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</si>
  <si>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</si>
  <si>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</si>
  <si>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</si>
  <si>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</si>
  <si>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</si>
  <si>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</si>
  <si>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</si>
  <si>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</si>
  <si>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</si>
  <si>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</si>
  <si>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</si>
  <si>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</si>
  <si>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</si>
  <si>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</si>
  <si>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</si>
  <si>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</si>
  <si>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</si>
  <si>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</si>
  <si>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</si>
  <si>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</si>
  <si>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</si>
  <si>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</si>
  <si>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</si>
  <si>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</si>
  <si>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</si>
  <si>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</si>
  <si>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</si>
  <si>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</si>
  <si>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</si>
  <si>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</si>
  <si>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</si>
  <si>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</si>
  <si>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</si>
  <si>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</si>
  <si>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</si>
  <si>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</si>
  <si>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</si>
  <si>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</si>
  <si>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</si>
  <si>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</si>
  <si>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</si>
  <si>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</si>
  <si>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</si>
  <si>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</si>
  <si>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</si>
  <si>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</si>
  <si>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</si>
  <si>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</si>
  <si>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</si>
  <si>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</si>
  <si>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</si>
  <si>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</si>
  <si>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</si>
  <si>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</si>
  <si>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</si>
  <si>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</si>
  <si>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</si>
  <si>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</si>
  <si>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</si>
  <si>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</si>
  <si>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</si>
  <si>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</si>
  <si>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</si>
  <si>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</si>
  <si>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</si>
  <si>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</si>
  <si>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</si>
  <si>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</si>
  <si>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</si>
  <si>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</si>
  <si>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</si>
  <si>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</si>
  <si>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</si>
  <si>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</si>
  <si>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</si>
  <si>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</si>
  <si>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</si>
  <si>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</si>
  <si>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</si>
  <si>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</si>
  <si>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</si>
  <si>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</si>
  <si>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</si>
  <si>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</si>
  <si>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</si>
  <si>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</si>
  <si>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</si>
  <si>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</si>
  <si>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</si>
  <si>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</si>
  <si>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</si>
  <si>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</si>
  <si>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</si>
  <si>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</si>
  <si>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</si>
  <si>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</si>
  <si>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</si>
  <si>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</si>
  <si>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</si>
  <si>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</si>
  <si>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</si>
  <si>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</si>
  <si>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</si>
  <si>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</si>
  <si>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</si>
  <si>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</si>
  <si>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</si>
  <si>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</si>
  <si>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</si>
  <si>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</si>
  <si>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</si>
  <si>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</si>
  <si>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</si>
  <si>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</si>
  <si>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</si>
  <si>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</si>
  <si>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</si>
  <si>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</si>
  <si>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</si>
  <si>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</si>
  <si>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</si>
  <si>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</si>
  <si>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</si>
  <si>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</si>
  <si>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</si>
  <si>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</si>
  <si>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</si>
  <si>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</si>
  <si>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</si>
  <si>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</si>
  <si>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</si>
  <si>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</si>
  <si>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</si>
  <si>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</si>
  <si>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</si>
  <si>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</si>
  <si>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</si>
  <si>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</si>
  <si>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</si>
  <si>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</si>
  <si>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</si>
  <si>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</si>
  <si>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</si>
  <si>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</si>
  <si>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</si>
  <si>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</si>
  <si>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</si>
  <si>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</si>
  <si>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</si>
  <si>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</si>
  <si>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</si>
  <si>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</si>
  <si>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</si>
  <si>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</si>
  <si>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</si>
  <si>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</si>
  <si>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</si>
  <si>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</si>
  <si>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</si>
  <si>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</si>
  <si>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</si>
  <si>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</si>
  <si>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</si>
  <si>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</si>
  <si>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</si>
  <si>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</si>
  <si>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</si>
  <si>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</si>
  <si>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</si>
  <si>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</si>
  <si>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</si>
  <si>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</si>
  <si>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</si>
  <si>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</si>
  <si>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</si>
  <si>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</si>
  <si>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</si>
  <si>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</si>
  <si>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</si>
  <si>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</si>
  <si>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</si>
  <si>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</si>
  <si>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</si>
  <si>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</si>
  <si>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</si>
  <si>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</si>
  <si>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</si>
  <si>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</si>
  <si>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</si>
  <si>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</si>
  <si>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</si>
  <si>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</si>
  <si>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</si>
  <si>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</si>
  <si>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</si>
  <si>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</si>
  <si>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</si>
  <si>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</si>
  <si>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</si>
  <si>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</si>
  <si>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</si>
  <si>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</si>
  <si>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</si>
  <si>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</si>
  <si>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</si>
  <si>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</si>
  <si>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</si>
  <si>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</si>
  <si>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</si>
  <si>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</si>
  <si>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</si>
  <si>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</si>
  <si>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</si>
  <si>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</si>
  <si>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</si>
  <si>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</si>
  <si>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</si>
  <si>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</si>
  <si>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</si>
  <si>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</si>
  <si>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</si>
  <si>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</si>
  <si>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</si>
  <si>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</si>
  <si>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</si>
  <si>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</si>
  <si>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</si>
  <si>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</si>
  <si>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</si>
  <si>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</si>
  <si>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</si>
  <si>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</si>
  <si>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</si>
  <si>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</si>
  <si>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</si>
  <si>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</si>
  <si>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</si>
  <si>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</si>
  <si>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</si>
  <si>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</si>
  <si>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</si>
  <si>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</si>
  <si>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</si>
  <si>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</si>
  <si>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</si>
  <si>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</si>
  <si>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</si>
  <si>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</si>
  <si>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</si>
  <si>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</si>
  <si>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</si>
  <si>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</si>
  <si>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</si>
  <si>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</si>
  <si>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</si>
  <si>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</si>
  <si>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</si>
  <si>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</si>
  <si>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</si>
  <si>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</si>
  <si>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</si>
  <si>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</si>
  <si>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</si>
  <si>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</si>
  <si>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</si>
  <si>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</si>
  <si>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</si>
  <si>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</si>
  <si>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</si>
  <si>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</si>
  <si>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</si>
  <si>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</si>
  <si>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</si>
  <si>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</si>
  <si>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</si>
  <si>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</si>
  <si>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</si>
  <si>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</si>
  <si>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</si>
  <si>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</si>
  <si>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</si>
  <si>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</si>
  <si>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</si>
  <si>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</si>
  <si>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</si>
  <si>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</si>
  <si>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</si>
  <si>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</si>
  <si>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</si>
  <si>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</si>
  <si>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</si>
  <si>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</si>
  <si>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</si>
  <si>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</si>
  <si>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</si>
  <si>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</si>
  <si>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</si>
  <si>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</si>
  <si>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</si>
  <si>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</si>
  <si>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</si>
  <si>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</si>
  <si>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</si>
  <si>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</si>
  <si>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</si>
  <si>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</si>
  <si>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</si>
  <si>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</si>
  <si>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</si>
  <si>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</si>
  <si>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</si>
  <si>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</si>
  <si>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</si>
  <si>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</si>
  <si>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</si>
  <si>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</si>
  <si>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</si>
  <si>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</si>
  <si>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</si>
  <si>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</si>
  <si>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</si>
  <si>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</si>
  <si>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</si>
  <si>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</si>
  <si>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</si>
  <si>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</si>
  <si>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</si>
  <si>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</si>
  <si>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</si>
  <si>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</si>
  <si>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</si>
  <si>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</si>
  <si>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</si>
  <si>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</si>
  <si>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</si>
  <si>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</si>
  <si>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</si>
  <si>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</si>
  <si>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</si>
  <si>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</si>
  <si>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</si>
  <si>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</si>
  <si>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</si>
  <si>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</si>
  <si>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</si>
  <si>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</si>
  <si>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</si>
  <si>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</si>
  <si>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</si>
  <si>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</si>
  <si>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</si>
  <si>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</si>
  <si>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</si>
  <si>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</si>
  <si>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</si>
  <si>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</si>
  <si>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</si>
  <si>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</si>
  <si>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</si>
  <si>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</si>
  <si>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</si>
  <si>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</si>
  <si>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</si>
  <si>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</si>
  <si>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</si>
  <si>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</si>
  <si>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</si>
  <si>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</si>
  <si>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</si>
  <si>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</si>
  <si>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</si>
  <si>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</si>
  <si>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</si>
  <si>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</si>
  <si>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</si>
  <si>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</si>
  <si>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</si>
  <si>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</si>
  <si>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</si>
  <si>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</si>
  <si>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</si>
  <si>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</si>
  <si>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</si>
  <si>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</si>
  <si>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</si>
  <si>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</si>
  <si>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</si>
  <si>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</si>
  <si>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</si>
  <si>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</si>
  <si>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</si>
  <si>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</si>
  <si>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</si>
  <si>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</si>
  <si>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</si>
  <si>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</si>
  <si>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</si>
  <si>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</si>
  <si>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</si>
  <si>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</si>
  <si>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</si>
  <si>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</si>
  <si>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</si>
  <si>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</si>
  <si>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</si>
  <si>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</si>
  <si>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</si>
  <si>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</si>
  <si>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</si>
  <si>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</si>
  <si>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</si>
  <si>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</si>
  <si>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</si>
  <si>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</si>
  <si>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</si>
  <si>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</si>
  <si>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</si>
  <si>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</si>
  <si>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</si>
  <si>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</si>
  <si>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</si>
  <si>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</si>
  <si>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</si>
  <si>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</si>
  <si>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</si>
  <si>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</si>
  <si>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</si>
  <si>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</si>
  <si>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</si>
  <si>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</si>
  <si>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</si>
  <si>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</si>
  <si>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</si>
  <si>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</si>
  <si>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</si>
  <si>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</si>
  <si>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</si>
  <si>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</si>
  <si>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</si>
  <si>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</si>
  <si>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</si>
  <si>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</si>
  <si>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</si>
  <si>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</si>
  <si>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</si>
  <si>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</si>
  <si>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</si>
  <si>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</si>
  <si>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</si>
  <si>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</si>
  <si>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</si>
  <si>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</si>
  <si>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</si>
  <si>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</si>
  <si>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</si>
  <si>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</si>
  <si>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</si>
  <si>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</si>
  <si>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</si>
  <si>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</si>
  <si>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</si>
  <si>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</si>
  <si>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</si>
  <si>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</si>
  <si>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</si>
  <si>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</si>
  <si>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</si>
  <si>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</si>
  <si>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</si>
  <si>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</si>
  <si>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</si>
  <si>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</si>
  <si>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</si>
  <si>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</si>
  <si>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</si>
  <si>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</si>
  <si>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</si>
  <si>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</si>
  <si>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</si>
  <si>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</si>
  <si>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</si>
  <si>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</si>
  <si>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</si>
  <si>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</si>
  <si>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</si>
  <si>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</si>
  <si>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</si>
  <si>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</si>
  <si>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</si>
  <si>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</si>
  <si>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</si>
  <si>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</si>
  <si>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</si>
  <si>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</si>
  <si>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</si>
  <si>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</si>
  <si>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</si>
  <si>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</si>
  <si>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</si>
  <si>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</si>
  <si>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</si>
  <si>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</si>
  <si>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</si>
  <si>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</si>
  <si>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</si>
  <si>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</si>
  <si>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</si>
  <si>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</si>
  <si>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</si>
  <si>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</si>
  <si>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</si>
  <si>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</si>
  <si>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</si>
  <si>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</si>
  <si>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</si>
  <si>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</si>
  <si>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</si>
  <si>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</si>
  <si>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</si>
  <si>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</si>
  <si>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</si>
  <si>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</si>
  <si>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</si>
  <si>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</si>
  <si>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</si>
  <si>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</si>
  <si>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</si>
  <si>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</si>
  <si>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</si>
  <si>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</si>
  <si>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</si>
  <si>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</si>
  <si>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</si>
  <si>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</si>
  <si>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</si>
  <si>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</si>
  <si>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</si>
  <si>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</si>
  <si>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</si>
  <si>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</si>
  <si>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</si>
  <si>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</si>
  <si>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</si>
  <si>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</si>
  <si>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</si>
  <si>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</si>
  <si>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</si>
  <si>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</si>
  <si>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</si>
  <si>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</si>
  <si>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</si>
  <si>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</si>
  <si>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</si>
  <si>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</si>
  <si>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</si>
  <si>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</si>
  <si>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</si>
  <si>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</si>
  <si>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</si>
  <si>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</si>
  <si>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</si>
  <si>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</si>
  <si>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</si>
  <si>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</si>
  <si>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</si>
  <si>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</si>
  <si>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</si>
  <si>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</si>
  <si>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</si>
  <si>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</si>
  <si>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</si>
  <si>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</si>
  <si>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</si>
  <si>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</si>
  <si>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</si>
  <si>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</si>
  <si>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</si>
  <si>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</si>
  <si>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</si>
  <si>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</si>
  <si>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</si>
  <si>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</si>
  <si>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</si>
  <si>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</si>
  <si>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</si>
  <si>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</si>
  <si>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</si>
  <si>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</si>
  <si>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</si>
  <si>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</si>
  <si>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</si>
  <si>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</si>
  <si>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</si>
  <si>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</si>
  <si>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</si>
  <si>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</si>
  <si>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</si>
  <si>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</si>
  <si>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</si>
  <si>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</si>
  <si>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</si>
  <si>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</si>
  <si>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</si>
  <si>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</si>
  <si>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</si>
  <si>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</si>
  <si>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</si>
  <si>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</si>
  <si>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</si>
  <si>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</si>
  <si>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</si>
  <si>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</si>
  <si>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</si>
  <si>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</si>
  <si>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</si>
  <si>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</si>
  <si>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</si>
  <si>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</si>
  <si>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</si>
  <si>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</si>
  <si>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</si>
  <si>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</si>
  <si>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</si>
  <si>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</si>
  <si>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</si>
  <si>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</si>
  <si>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</si>
  <si>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</si>
  <si>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</si>
  <si>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</si>
  <si>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</si>
  <si>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</si>
  <si>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</si>
  <si>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</si>
  <si>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</si>
  <si>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</si>
  <si>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</si>
  <si>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</si>
  <si>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</si>
  <si>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</si>
  <si>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</si>
  <si>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</si>
  <si>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</si>
  <si>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</si>
  <si>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</si>
  <si>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</si>
  <si>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</si>
  <si>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</si>
  <si>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</si>
  <si>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</si>
  <si>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</si>
  <si>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</si>
  <si>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</si>
  <si>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</si>
  <si>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</si>
  <si>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</si>
  <si>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</si>
  <si>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</si>
  <si>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</si>
  <si>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</si>
  <si>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</si>
  <si>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</si>
  <si>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</si>
  <si>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</si>
  <si>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</si>
  <si>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</si>
  <si>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</si>
  <si>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</si>
  <si>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</si>
  <si>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</si>
  <si>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</si>
  <si>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</si>
  <si>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</si>
  <si>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</si>
  <si>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</si>
  <si>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</si>
  <si>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</si>
  <si>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</si>
  <si>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</si>
  <si>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</si>
  <si>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</si>
  <si>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</si>
  <si>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</si>
  <si>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</si>
  <si>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</si>
  <si>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</si>
  <si>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</si>
  <si>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</si>
  <si>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</si>
  <si>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</si>
  <si>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</si>
  <si>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</si>
  <si>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</si>
  <si>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</si>
  <si>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</si>
  <si>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</si>
  <si>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</si>
  <si>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</si>
  <si>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</si>
  <si>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</si>
  <si>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</si>
  <si>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</si>
  <si>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</si>
  <si>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</si>
  <si>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</si>
  <si>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</si>
  <si>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</si>
  <si>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</si>
  <si>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</si>
  <si>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</si>
  <si>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</si>
  <si>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</si>
  <si>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</si>
  <si>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</si>
  <si>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</si>
  <si>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</si>
  <si>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</si>
  <si>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</si>
  <si>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</si>
  <si>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</si>
  <si>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</si>
  <si>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</si>
  <si>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</si>
  <si>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</si>
  <si>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</si>
  <si>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</si>
  <si>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</si>
  <si>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</si>
  <si>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</si>
  <si>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</si>
  <si>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</si>
  <si>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</si>
  <si>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</si>
  <si>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</si>
  <si>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</si>
  <si>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</si>
  <si>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</si>
  <si>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</si>
  <si>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</si>
  <si>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</si>
  <si>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</si>
  <si>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</si>
  <si>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</si>
  <si>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</si>
  <si>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</si>
  <si>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</si>
  <si>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</si>
  <si>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</si>
  <si>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</si>
  <si>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</si>
  <si>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</si>
  <si>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</si>
  <si>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</si>
  <si>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</si>
  <si>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</si>
  <si>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</si>
  <si>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</si>
  <si>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</si>
  <si>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</si>
  <si>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</si>
  <si>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</si>
  <si>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</si>
  <si>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</si>
  <si>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</si>
  <si>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</si>
  <si>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</si>
  <si>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</si>
  <si>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</si>
  <si>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</si>
  <si>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</si>
  <si>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</si>
  <si>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</si>
  <si>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</si>
  <si>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</si>
  <si>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</si>
  <si>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</si>
  <si>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</si>
  <si>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</si>
  <si>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</si>
  <si>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</si>
  <si>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</si>
  <si>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</si>
  <si>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</si>
  <si>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</si>
  <si>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</si>
  <si>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</si>
  <si>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</si>
  <si>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</si>
  <si>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</si>
  <si>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</si>
  <si>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</si>
  <si>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</si>
  <si>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</si>
  <si>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</si>
  <si>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</si>
  <si>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</si>
  <si>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</si>
  <si>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</si>
  <si>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</si>
  <si>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</si>
  <si>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</si>
  <si>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</si>
  <si>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</si>
  <si>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</si>
  <si>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</si>
  <si>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</si>
  <si>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</si>
  <si>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</si>
  <si>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</si>
  <si>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</si>
  <si>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</si>
  <si>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</si>
  <si>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</si>
  <si>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</si>
  <si>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</si>
  <si>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</si>
  <si>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</si>
  <si>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</si>
  <si>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</si>
  <si>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</si>
  <si>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</si>
  <si>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</si>
  <si>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</si>
  <si>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</si>
  <si>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</si>
  <si>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</si>
  <si>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</si>
  <si>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</si>
  <si>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</si>
  <si>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</si>
  <si>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</si>
  <si>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</si>
  <si>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</si>
  <si>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</si>
  <si>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</si>
  <si>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</si>
  <si>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</si>
  <si>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</si>
  <si>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</si>
  <si>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</si>
  <si>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</si>
  <si>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</si>
  <si>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</si>
  <si>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</si>
  <si>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</si>
  <si>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</si>
  <si>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</si>
  <si>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</si>
  <si>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</si>
  <si>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</si>
  <si>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</si>
  <si>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</si>
  <si>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</si>
  <si>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</si>
  <si>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</si>
  <si>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</si>
  <si>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</si>
  <si>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</si>
  <si>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</si>
  <si>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</si>
  <si>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</si>
  <si>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</si>
  <si>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</si>
  <si>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</si>
  <si>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</si>
  <si>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</si>
  <si>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</si>
  <si>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</si>
  <si>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</si>
  <si>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</si>
  <si>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</si>
  <si>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</si>
  <si>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</si>
  <si>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</si>
  <si>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</si>
  <si>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</si>
  <si>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</si>
  <si>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</si>
  <si>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</si>
  <si>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</si>
  <si>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</si>
  <si>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</si>
  <si>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</si>
  <si>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</si>
  <si>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</si>
  <si>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</si>
  <si>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</si>
  <si>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</si>
  <si>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</si>
  <si>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</si>
  <si>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</si>
  <si>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</si>
  <si>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</si>
  <si>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</si>
  <si>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</si>
  <si>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</si>
  <si>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</si>
  <si>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</si>
  <si>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</si>
  <si>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</si>
  <si>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</si>
  <si>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</si>
  <si>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</si>
  <si>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</si>
  <si>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</si>
  <si>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</si>
  <si>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</si>
  <si>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</si>
  <si>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</si>
  <si>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</si>
  <si>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</si>
  <si>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</si>
  <si>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</si>
  <si>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</si>
  <si>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</si>
  <si>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</si>
  <si>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</si>
  <si>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</si>
  <si>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</si>
  <si>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</si>
  <si>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</si>
  <si>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</si>
  <si>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</si>
  <si>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</si>
  <si>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</si>
  <si>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</si>
  <si>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</si>
  <si>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</si>
  <si>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</si>
  <si>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</si>
  <si>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</si>
  <si>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</si>
  <si>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</si>
  <si>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</si>
  <si>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</si>
  <si>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</si>
  <si>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</si>
  <si>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</si>
  <si>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</si>
  <si>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</si>
  <si>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</si>
  <si>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</si>
  <si>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</si>
  <si>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</si>
  <si>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</si>
  <si>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</si>
  <si>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</si>
  <si>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</si>
  <si>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</si>
  <si>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</si>
  <si>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</si>
  <si>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</si>
  <si>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</si>
  <si>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</si>
  <si>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</si>
  <si>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</si>
  <si>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</si>
  <si>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</si>
  <si>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</si>
  <si>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</si>
  <si>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</si>
  <si>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</si>
  <si>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</si>
  <si>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</si>
  <si>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</si>
  <si>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</si>
  <si>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</si>
  <si>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</si>
  <si>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</si>
  <si>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</si>
  <si>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</si>
  <si>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</si>
  <si>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</si>
  <si>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</si>
  <si>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</si>
  <si>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</si>
  <si>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</si>
  <si>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</si>
  <si>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</si>
  <si>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</si>
  <si>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</si>
  <si>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</si>
  <si>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</si>
  <si>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</si>
  <si>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</si>
  <si>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</si>
  <si>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</si>
  <si>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</si>
  <si>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</si>
  <si>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</si>
  <si>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</si>
  <si>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</si>
  <si>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</si>
  <si>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</si>
  <si>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</si>
  <si>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</si>
  <si>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</si>
  <si>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</si>
  <si>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</si>
  <si>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</si>
  <si>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</si>
  <si>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</si>
  <si>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</si>
  <si>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</si>
  <si>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</si>
  <si>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</si>
  <si>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</si>
  <si>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</si>
  <si>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</si>
  <si>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</si>
  <si>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</si>
  <si>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</si>
  <si>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</si>
  <si>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</si>
  <si>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</si>
  <si>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</si>
  <si>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</si>
  <si>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</si>
  <si>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</si>
  <si>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</si>
  <si>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</si>
  <si>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</si>
  <si>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</si>
  <si>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</si>
  <si>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</si>
  <si>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</si>
  <si>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</si>
  <si>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</si>
  <si>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</si>
  <si>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</si>
  <si>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</si>
  <si>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</si>
  <si>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</si>
  <si>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</si>
  <si>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</si>
  <si>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</si>
  <si>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</si>
  <si>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</si>
  <si>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</si>
  <si>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</si>
  <si>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</si>
  <si>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</si>
  <si>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</si>
  <si>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</si>
  <si>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</si>
  <si>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</si>
  <si>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</si>
  <si>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</si>
  <si>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</si>
  <si>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</si>
  <si>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</si>
  <si>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</si>
  <si>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</si>
  <si>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</si>
  <si>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</si>
  <si>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</si>
  <si>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</si>
  <si>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</si>
  <si>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</si>
  <si>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</si>
  <si>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</si>
  <si>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</si>
  <si>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</si>
  <si>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</si>
  <si>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</si>
  <si>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</si>
  <si>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</si>
  <si>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</si>
  <si>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</si>
  <si>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</si>
  <si>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</si>
  <si>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</si>
  <si>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</si>
  <si>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</si>
  <si>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</si>
  <si>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</si>
  <si>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</si>
  <si>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</si>
  <si>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</si>
  <si>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</si>
  <si>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</si>
  <si>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</si>
  <si>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</si>
  <si>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</si>
  <si>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</si>
  <si>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</si>
  <si>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</si>
  <si>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</si>
  <si>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</si>
  <si>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</si>
  <si>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</si>
  <si>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</si>
  <si>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</si>
  <si>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</si>
  <si>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</si>
  <si>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</si>
  <si>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</si>
  <si>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</si>
  <si>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</si>
  <si>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</si>
  <si>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</si>
  <si>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</si>
  <si>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</si>
  <si>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</si>
  <si>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</si>
  <si>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</si>
  <si>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</si>
  <si>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</si>
  <si>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</si>
  <si>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</si>
  <si>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</si>
  <si>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</si>
  <si>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</si>
  <si>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</si>
  <si>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</si>
  <si>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</si>
  <si>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</si>
  <si>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</si>
  <si>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</si>
  <si>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</si>
  <si>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</si>
  <si>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</si>
  <si>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</si>
  <si>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</si>
  <si>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</si>
  <si>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</si>
  <si>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</si>
  <si>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</si>
  <si>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</si>
  <si>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</si>
  <si>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</si>
  <si>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</si>
  <si>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</si>
  <si>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</si>
  <si>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</si>
  <si>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</si>
  <si>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</si>
  <si>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</si>
  <si>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</si>
  <si>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</si>
  <si>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</si>
  <si>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</si>
  <si>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</si>
  <si>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</si>
  <si>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</si>
  <si>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</si>
  <si>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</si>
  <si>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</si>
  <si>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</si>
  <si>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</si>
  <si>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</si>
  <si>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</si>
  <si>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</si>
  <si>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</si>
  <si>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</si>
  <si>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</si>
  <si>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</si>
  <si>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</si>
  <si>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</si>
  <si>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</si>
  <si>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</si>
  <si>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</si>
  <si>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</si>
  <si>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</si>
  <si>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</si>
  <si>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</si>
  <si>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</si>
  <si>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</si>
  <si>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</si>
  <si>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</si>
  <si>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</si>
  <si>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</si>
  <si>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</si>
  <si>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</si>
  <si>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</si>
  <si>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</si>
  <si>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</si>
  <si>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</si>
  <si>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</si>
  <si>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</si>
  <si>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</si>
  <si>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</si>
  <si>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</si>
  <si>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</si>
  <si>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</si>
  <si>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</si>
  <si>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</si>
  <si>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</si>
  <si>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</si>
  <si>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</si>
  <si>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</si>
  <si>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</si>
  <si>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</si>
  <si>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</si>
  <si>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</si>
  <si>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</si>
  <si>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</si>
  <si>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</si>
  <si>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</si>
  <si>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</si>
  <si>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</si>
  <si>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</si>
  <si>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</si>
  <si>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</si>
  <si>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</si>
  <si>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</si>
  <si>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</si>
  <si>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</si>
  <si>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</si>
  <si>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</si>
  <si>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</si>
  <si>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</si>
  <si>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</si>
  <si>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</si>
  <si>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</si>
  <si>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</si>
  <si>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</si>
  <si>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</si>
  <si>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</si>
  <si>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</si>
  <si>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</si>
  <si>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</si>
  <si>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</si>
  <si>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</si>
  <si>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</si>
  <si>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</si>
  <si>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</si>
  <si>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</si>
  <si>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</si>
  <si>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</si>
  <si>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</si>
  <si>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</si>
  <si>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</si>
  <si>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</si>
  <si>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</si>
  <si>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</si>
  <si>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</si>
  <si>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</si>
  <si>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</si>
  <si>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</si>
  <si>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</si>
  <si>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</si>
  <si>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</si>
  <si>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</si>
  <si>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</si>
  <si>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</si>
  <si>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</si>
  <si>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</si>
  <si>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</si>
  <si>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</si>
  <si>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</si>
  <si>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</si>
  <si>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</si>
  <si>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</si>
  <si>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</si>
  <si>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</si>
  <si>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</si>
  <si>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</si>
  <si>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</si>
  <si>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</si>
  <si>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</si>
  <si>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</si>
  <si>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</si>
  <si>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</si>
  <si>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</si>
  <si>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</si>
  <si>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</si>
  <si>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</si>
  <si>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</si>
  <si>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</si>
  <si>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</si>
  <si>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</si>
  <si>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</si>
  <si>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</si>
  <si>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</si>
  <si>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</si>
  <si>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</si>
  <si>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</si>
  <si>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</si>
  <si>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</si>
  <si>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</si>
  <si>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</si>
  <si>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</si>
  <si>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</si>
  <si>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</si>
  <si>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</si>
  <si>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</si>
  <si>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</si>
  <si>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</si>
  <si>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</si>
  <si>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</si>
  <si>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</si>
  <si>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</si>
  <si>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</si>
  <si>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</si>
  <si>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</si>
  <si>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</si>
  <si>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</si>
  <si>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</si>
  <si>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</si>
  <si>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</si>
  <si>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</si>
  <si>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</si>
  <si>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</si>
  <si>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</si>
  <si>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</si>
  <si>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</si>
  <si>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</si>
  <si>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</si>
  <si>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</si>
  <si>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</si>
  <si>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</si>
  <si>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</si>
  <si>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</si>
  <si>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</si>
  <si>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</si>
  <si>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</si>
  <si>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</si>
  <si>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</si>
  <si>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</si>
  <si>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</si>
  <si>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</si>
  <si>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</si>
  <si>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</si>
  <si>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</si>
  <si>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</si>
  <si>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</si>
  <si>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</si>
  <si>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</si>
  <si>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</si>
  <si>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</si>
  <si>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</si>
  <si>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</si>
  <si>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</si>
  <si>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</si>
  <si>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</si>
  <si>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</si>
  <si>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</si>
  <si>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</si>
  <si>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</si>
  <si>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</si>
  <si>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</si>
  <si>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</si>
  <si>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</si>
  <si>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</si>
  <si>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</si>
  <si>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</si>
  <si>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</si>
  <si>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</si>
  <si>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</si>
  <si>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</si>
  <si>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</si>
  <si>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</si>
  <si>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</si>
  <si>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</si>
  <si>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</si>
  <si>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</si>
  <si>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</si>
  <si>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</si>
  <si>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</si>
  <si>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</si>
  <si>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</si>
  <si>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</si>
  <si>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</si>
  <si>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</si>
  <si>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</si>
  <si>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</si>
  <si>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</si>
  <si>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</si>
  <si>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</si>
  <si>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</si>
  <si>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</si>
  <si>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</si>
  <si>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</si>
  <si>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</si>
  <si>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</si>
  <si>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</si>
  <si>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</si>
  <si>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</si>
  <si>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</si>
  <si>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</si>
  <si>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</si>
  <si>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</si>
  <si>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</si>
  <si>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</si>
  <si>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</si>
  <si>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</si>
  <si>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</si>
  <si>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</si>
  <si>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</si>
  <si>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</si>
  <si>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</si>
  <si>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</si>
  <si>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</si>
  <si>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</si>
  <si>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</si>
  <si>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</si>
  <si>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</si>
  <si>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</si>
  <si>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</si>
  <si>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</si>
  <si>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</si>
  <si>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</si>
  <si>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</si>
  <si>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</si>
  <si>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</si>
  <si>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</si>
  <si>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</si>
  <si>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</si>
  <si>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</si>
  <si>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</si>
  <si>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</si>
  <si>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</si>
  <si>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</si>
  <si>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</si>
  <si>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</si>
  <si>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</si>
  <si>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</si>
  <si>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</si>
  <si>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</si>
  <si>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</si>
  <si>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</si>
  <si>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</si>
  <si>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</si>
  <si>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</si>
  <si>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</si>
  <si>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</si>
  <si>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</si>
  <si>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</si>
  <si>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</si>
  <si>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</si>
  <si>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</si>
  <si>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</si>
  <si>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</si>
  <si>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</si>
  <si>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</si>
  <si>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</si>
  <si>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</si>
  <si>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</si>
  <si>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</si>
  <si>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</si>
  <si>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</si>
  <si>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</si>
  <si>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</si>
  <si>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</si>
  <si>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</si>
  <si>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</si>
  <si>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</si>
  <si>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</si>
  <si>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</si>
  <si>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</si>
  <si>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</si>
  <si>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</si>
  <si>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</si>
  <si>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</si>
  <si>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</si>
  <si>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</si>
  <si>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</si>
  <si>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</si>
  <si>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</si>
  <si>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</si>
  <si>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</si>
  <si>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</si>
  <si>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</si>
  <si>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</si>
  <si>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</si>
  <si>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</si>
  <si>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</si>
  <si>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</si>
  <si>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</si>
  <si>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</si>
  <si>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</si>
  <si>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</si>
  <si>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</si>
  <si>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</si>
  <si>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</si>
  <si>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</si>
  <si>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</si>
  <si>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</si>
  <si>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</si>
  <si>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</si>
  <si>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</si>
  <si>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</si>
  <si>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</si>
  <si>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</si>
  <si>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</si>
  <si>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</si>
  <si>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</si>
  <si>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</si>
  <si>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</si>
  <si>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</si>
  <si>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</si>
  <si>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</si>
  <si>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</si>
  <si>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</si>
  <si>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</si>
  <si>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</si>
  <si>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</si>
  <si>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</si>
  <si>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</si>
  <si>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</si>
  <si>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</si>
  <si>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</si>
  <si>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</si>
  <si>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</si>
  <si>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</si>
  <si>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</si>
  <si>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</si>
  <si>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</si>
  <si>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</si>
  <si>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</si>
  <si>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</si>
  <si>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</si>
  <si>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</si>
  <si>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</si>
  <si>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</si>
  <si>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</si>
  <si>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</si>
  <si>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</si>
  <si>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</si>
  <si>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</si>
  <si>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</si>
  <si>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</si>
  <si>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</si>
  <si>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</si>
  <si>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</si>
  <si>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</si>
  <si>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</si>
  <si>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</si>
  <si>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</si>
  <si>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</si>
  <si>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</si>
  <si>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</si>
  <si>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</si>
  <si>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</si>
  <si>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</si>
  <si>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</si>
  <si>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</si>
  <si>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</si>
  <si>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</si>
  <si>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</si>
  <si>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</si>
  <si>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</si>
  <si>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</si>
  <si>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</si>
  <si>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</si>
  <si>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</si>
  <si>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</si>
  <si>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</si>
  <si>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</si>
  <si>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</si>
  <si>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</si>
  <si>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</si>
  <si>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</si>
  <si>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</si>
  <si>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</si>
  <si>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</si>
  <si>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</si>
  <si>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</si>
  <si>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</si>
  <si>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</si>
  <si>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</si>
  <si>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</si>
  <si>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</si>
  <si>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</si>
  <si>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</si>
  <si>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</si>
  <si>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</si>
  <si>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</si>
  <si>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</si>
  <si>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</si>
  <si>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</si>
  <si>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</si>
  <si>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</si>
  <si>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</si>
  <si>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</si>
  <si>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</si>
  <si>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</si>
  <si>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</si>
  <si>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</si>
  <si>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</si>
  <si>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</si>
  <si>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</si>
  <si>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</si>
  <si>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</si>
  <si>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</si>
  <si>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</si>
  <si>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</si>
  <si>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</si>
  <si>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</si>
  <si>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</si>
  <si>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</si>
  <si>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</si>
  <si>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</si>
  <si>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</si>
  <si>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</si>
  <si>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</si>
  <si>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</si>
  <si>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</si>
  <si>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</si>
  <si>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</si>
  <si>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</si>
  <si>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</si>
  <si>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</si>
  <si>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</si>
  <si>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</si>
  <si>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</si>
  <si>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</si>
  <si>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</si>
  <si>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</si>
  <si>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</si>
  <si>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</si>
  <si>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</si>
  <si>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</si>
  <si>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</si>
  <si>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</si>
  <si>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</si>
  <si>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</si>
  <si>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</si>
  <si>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</si>
  <si>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</si>
  <si>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</si>
  <si>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</si>
  <si>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</si>
  <si>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</si>
  <si>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</si>
  <si>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</si>
  <si>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</si>
  <si>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</si>
  <si>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</si>
  <si>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</si>
  <si>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</si>
  <si>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</si>
  <si>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</si>
  <si>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</si>
  <si>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</si>
  <si>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</si>
  <si>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</si>
  <si>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</si>
  <si>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</si>
  <si>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</si>
  <si>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</si>
  <si>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</si>
  <si>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</si>
  <si>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</si>
  <si>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</si>
  <si>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</si>
  <si>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</si>
  <si>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</si>
  <si>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</si>
  <si>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</si>
  <si>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</si>
  <si>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</si>
  <si>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</si>
  <si>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</si>
  <si>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</si>
  <si>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</si>
  <si>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</si>
  <si>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</si>
  <si>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</si>
  <si>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</si>
  <si>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</si>
  <si>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</si>
  <si>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</si>
  <si>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</si>
  <si>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</si>
  <si>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</si>
  <si>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</si>
  <si>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</si>
  <si>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</si>
  <si>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</si>
  <si>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</si>
  <si>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</si>
  <si>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</si>
  <si>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</si>
  <si>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</si>
  <si>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</si>
  <si>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</si>
  <si>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</si>
  <si>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</si>
  <si>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</si>
  <si>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</si>
  <si>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</si>
  <si>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</si>
  <si>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</si>
  <si>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</si>
  <si>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</si>
  <si>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</si>
  <si>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</si>
  <si>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</si>
  <si>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</si>
  <si>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</si>
  <si>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</si>
  <si>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</si>
  <si>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</si>
  <si>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</si>
  <si>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</si>
  <si>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</si>
  <si>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</si>
  <si>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</si>
  <si>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</si>
  <si>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</si>
  <si>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</si>
  <si>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</si>
  <si>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</si>
  <si>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</si>
  <si>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</si>
  <si>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</si>
  <si>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</si>
  <si>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</si>
  <si>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</si>
  <si>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</si>
  <si>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</si>
  <si>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</si>
  <si>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</si>
  <si>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</si>
  <si>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</si>
  <si>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</si>
  <si>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</si>
  <si>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</si>
  <si>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</si>
  <si>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</si>
  <si>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</si>
  <si>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</si>
  <si>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</si>
  <si>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</si>
  <si>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</si>
  <si>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</si>
  <si>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</si>
  <si>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</si>
  <si>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</si>
  <si>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</si>
  <si>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</si>
  <si>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</si>
  <si>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</si>
  <si>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</si>
  <si>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</si>
  <si>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</si>
  <si>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</si>
  <si>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</si>
  <si>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</si>
  <si>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</si>
  <si>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</si>
  <si>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</si>
  <si>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</si>
  <si>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</si>
  <si>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</si>
  <si>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</si>
  <si>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</si>
  <si>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</si>
  <si>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</si>
  <si>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</si>
  <si>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</si>
  <si>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</si>
  <si>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</si>
  <si>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</si>
  <si>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</si>
  <si>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</si>
  <si>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</si>
  <si>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</si>
  <si>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</si>
  <si>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</si>
  <si>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</si>
  <si>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</si>
  <si>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</si>
  <si>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</si>
  <si>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</si>
  <si>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</si>
  <si>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</si>
  <si>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</si>
  <si>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</si>
  <si>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</si>
  <si>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</si>
  <si>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</si>
  <si>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</si>
  <si>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</si>
  <si>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</si>
  <si>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</si>
  <si>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</si>
  <si>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</si>
  <si>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</si>
  <si>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</si>
  <si>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</si>
  <si>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</si>
  <si>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</si>
  <si>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</si>
  <si>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</si>
  <si>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</si>
  <si>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</si>
  <si>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</si>
  <si>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</si>
  <si>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</si>
  <si>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</si>
  <si>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</si>
  <si>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</si>
  <si>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</si>
  <si>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</si>
  <si>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</si>
  <si>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</si>
  <si>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</si>
  <si>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</si>
  <si>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</si>
  <si>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</si>
  <si>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</si>
  <si>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</si>
  <si>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</si>
  <si>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</si>
  <si>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</si>
  <si>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</si>
  <si>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</si>
  <si>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</si>
  <si>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</si>
  <si>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</si>
  <si>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</si>
  <si>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</si>
  <si>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</si>
  <si>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</si>
  <si>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</si>
  <si>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</si>
  <si>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</si>
  <si>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</si>
  <si>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</si>
  <si>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</si>
  <si>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</si>
  <si>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</si>
  <si>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</si>
  <si>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</si>
  <si>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</si>
  <si>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</si>
  <si>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</si>
  <si>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</si>
  <si>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</si>
  <si>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</si>
  <si>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</si>
  <si>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</si>
  <si>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</si>
  <si>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</si>
  <si>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</si>
  <si>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</si>
  <si>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</si>
  <si>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</si>
  <si>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</si>
  <si>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</si>
  <si>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</si>
  <si>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</si>
  <si>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</si>
  <si>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</si>
  <si>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</si>
  <si>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</si>
  <si>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</si>
  <si>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</si>
  <si>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</si>
  <si>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</si>
  <si>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</si>
  <si>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</si>
  <si>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</si>
  <si>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</si>
  <si>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</si>
  <si>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</si>
  <si>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</si>
  <si>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</si>
  <si>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</si>
  <si>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</si>
  <si>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</si>
  <si>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</si>
  <si>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</si>
  <si>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</si>
  <si>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</si>
  <si>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</si>
  <si>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</si>
  <si>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</si>
  <si>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</si>
  <si>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</si>
  <si>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</si>
  <si>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</si>
  <si>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</si>
  <si>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</si>
  <si>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</si>
  <si>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</si>
  <si>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</si>
  <si>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</si>
  <si>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</si>
  <si>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</si>
  <si>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</si>
  <si>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</si>
  <si>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</si>
  <si>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</si>
  <si>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</si>
  <si>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</si>
  <si>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</si>
  <si>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</si>
  <si>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</si>
  <si>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</si>
  <si>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</si>
  <si>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</si>
  <si>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</si>
  <si>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</si>
  <si>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</si>
  <si>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</si>
  <si>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</si>
  <si>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</si>
  <si>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</si>
  <si>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</si>
  <si>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</si>
  <si>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</si>
  <si>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</si>
  <si>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</si>
  <si>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</si>
  <si>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</si>
  <si>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</si>
  <si>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</si>
  <si>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</si>
  <si>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</si>
  <si>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</si>
  <si>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</si>
  <si>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</si>
  <si>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</si>
  <si>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</si>
  <si>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</si>
  <si>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</si>
  <si>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</si>
  <si>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</si>
  <si>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</si>
  <si>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</si>
  <si>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</si>
  <si>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</si>
  <si>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</si>
  <si>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</si>
  <si>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</si>
  <si>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</si>
  <si>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</si>
  <si>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</si>
  <si>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</si>
  <si>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</si>
  <si>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</si>
  <si>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</si>
  <si>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</si>
  <si>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</si>
  <si>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</si>
  <si>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</si>
  <si>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</si>
  <si>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</si>
  <si>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</si>
  <si>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</si>
  <si>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</si>
  <si>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</si>
  <si>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</si>
  <si>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</si>
  <si>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</si>
  <si>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</si>
  <si>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</si>
  <si>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</si>
  <si>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</si>
  <si>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</si>
  <si>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</si>
  <si>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</si>
  <si>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</si>
  <si>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</si>
  <si>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</si>
  <si>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</si>
  <si>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</si>
  <si>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</si>
  <si>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</si>
  <si>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</si>
  <si>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</si>
  <si>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</si>
  <si>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</si>
  <si>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</si>
  <si>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</si>
  <si>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</si>
  <si>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</si>
  <si>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</si>
  <si>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</si>
  <si>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</si>
  <si>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</si>
  <si>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</si>
  <si>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</si>
  <si>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</si>
  <si>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</si>
  <si>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</si>
  <si>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</si>
  <si>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</si>
  <si>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</si>
  <si>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</si>
  <si>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</si>
  <si>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</si>
  <si>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</si>
  <si>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</si>
  <si>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</si>
  <si>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</si>
  <si>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</si>
  <si>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</si>
  <si>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</si>
  <si>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</si>
  <si>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</si>
  <si>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</si>
  <si>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</si>
  <si>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</si>
  <si>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</si>
  <si>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</si>
  <si>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</si>
  <si>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</si>
  <si>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</si>
  <si>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</si>
  <si>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</si>
  <si>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</si>
  <si>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</si>
  <si>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</si>
  <si>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</si>
  <si>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</si>
  <si>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</si>
  <si>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</si>
  <si>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</si>
  <si>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</si>
  <si>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</si>
  <si>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</si>
  <si>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</si>
  <si>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</si>
  <si>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</si>
  <si>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</si>
  <si>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</si>
  <si>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</si>
  <si>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</si>
  <si>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</si>
  <si>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</si>
  <si>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</si>
  <si>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</si>
  <si>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</si>
  <si>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</si>
  <si>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</si>
  <si>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</si>
  <si>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</si>
  <si>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</si>
  <si>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</si>
  <si>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</si>
  <si>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</si>
  <si>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</si>
  <si>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</si>
  <si>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</si>
  <si>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</si>
  <si>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</si>
  <si>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</si>
  <si>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</si>
  <si>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</si>
  <si>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</si>
  <si>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</si>
  <si>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</si>
  <si>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</si>
  <si>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</si>
  <si>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</si>
  <si>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</si>
  <si>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</si>
  <si>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</si>
  <si>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</si>
  <si>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</si>
  <si>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</si>
  <si>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</si>
  <si>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</si>
  <si>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</si>
  <si>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</si>
  <si>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</si>
  <si>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</si>
  <si>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</si>
  <si>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</si>
  <si>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</si>
  <si>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</si>
  <si>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</si>
  <si>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</si>
  <si>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</si>
  <si>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</si>
  <si>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</si>
  <si>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</si>
  <si>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</si>
  <si>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</si>
  <si>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</si>
  <si>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</si>
  <si>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</si>
  <si>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</si>
  <si>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</si>
  <si>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</si>
  <si>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</si>
  <si>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</si>
  <si>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</si>
  <si>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</si>
  <si>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</si>
  <si>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</si>
  <si>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</si>
  <si>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</si>
  <si>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</si>
  <si>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</si>
  <si>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</si>
  <si>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</si>
  <si>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</si>
  <si>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</si>
  <si>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</si>
  <si>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</si>
  <si>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</si>
  <si>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</si>
  <si>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</si>
  <si>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</si>
  <si>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</si>
  <si>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</si>
  <si>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</si>
  <si>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</si>
  <si>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</si>
  <si>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</si>
  <si>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</si>
  <si>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</si>
  <si>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</si>
  <si>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</si>
  <si>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</si>
  <si>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</si>
  <si>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</si>
  <si>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</si>
  <si>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</si>
  <si>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</si>
  <si>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</si>
  <si>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</si>
  <si>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</si>
  <si>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</si>
  <si>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</si>
  <si>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</si>
  <si>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</si>
  <si>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</si>
  <si>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</si>
  <si>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</si>
  <si>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</si>
  <si>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</si>
  <si>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</si>
  <si>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</si>
  <si>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</si>
  <si>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</si>
  <si>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</si>
  <si>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</si>
  <si>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</si>
  <si>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</si>
  <si>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</si>
  <si>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</si>
  <si>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</si>
  <si>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</si>
  <si>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</si>
  <si>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</si>
  <si>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</si>
  <si>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</si>
  <si>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</si>
  <si>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</si>
  <si>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</si>
  <si>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</si>
  <si>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</si>
  <si>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</si>
  <si>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</si>
  <si>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</si>
  <si>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</si>
  <si>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</si>
  <si>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</si>
  <si>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</si>
  <si>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</si>
  <si>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</si>
  <si>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</si>
  <si>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</si>
  <si>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</si>
  <si>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</si>
  <si>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</si>
  <si>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</si>
  <si>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</si>
  <si>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</si>
  <si>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</si>
  <si>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</si>
  <si>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</si>
  <si>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</si>
  <si>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</si>
  <si>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</si>
  <si>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</si>
  <si>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</si>
  <si>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</si>
  <si>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</si>
  <si>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</si>
  <si>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</si>
  <si>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</si>
  <si>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</si>
  <si>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</si>
  <si>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</si>
  <si>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</si>
  <si>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</si>
  <si>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</si>
  <si>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</si>
  <si>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</si>
  <si>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</si>
  <si>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</si>
  <si>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</si>
  <si>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</si>
  <si>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</si>
  <si>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</si>
  <si>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</si>
  <si>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</si>
  <si>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</si>
  <si>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</si>
  <si>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</si>
  <si>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</si>
  <si>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</si>
  <si>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</si>
  <si>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</si>
  <si>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</si>
  <si>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</si>
  <si>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</si>
  <si>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</si>
  <si>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</si>
  <si>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</si>
  <si>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</si>
  <si>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</si>
  <si>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</si>
  <si>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</si>
  <si>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</si>
  <si>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</si>
  <si>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</si>
  <si>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</si>
  <si>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</si>
  <si>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</si>
  <si>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</si>
  <si>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</si>
  <si>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</si>
  <si>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</si>
  <si>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</si>
  <si>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</si>
  <si>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</si>
  <si>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</si>
  <si>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</si>
  <si>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</si>
  <si>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</si>
  <si>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</si>
  <si>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</si>
  <si>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</si>
  <si>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</si>
  <si>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</si>
  <si>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</si>
  <si>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</si>
  <si>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</si>
  <si>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</si>
  <si>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</si>
  <si>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</si>
  <si>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</si>
  <si>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</si>
  <si>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</si>
  <si>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</si>
  <si>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</si>
  <si>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</si>
  <si>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</si>
  <si>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</si>
  <si>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</si>
  <si>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</si>
  <si>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</si>
  <si>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</si>
  <si>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</si>
  <si>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</si>
  <si>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</si>
  <si>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</si>
  <si>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</si>
  <si>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</si>
  <si>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</si>
  <si>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</si>
  <si>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</si>
  <si>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</si>
  <si>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</si>
  <si>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</si>
  <si>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</si>
  <si>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</si>
  <si>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</si>
  <si>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</si>
  <si>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</si>
  <si>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</si>
  <si>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</si>
  <si>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</si>
  <si>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</si>
  <si>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</si>
  <si>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</si>
  <si>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</si>
  <si>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</si>
  <si>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</si>
  <si>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</si>
  <si>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</si>
  <si>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</si>
  <si>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</si>
  <si>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</si>
  <si>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</si>
  <si>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</si>
  <si>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</si>
  <si>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</si>
  <si>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</si>
  <si>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</si>
  <si>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</si>
  <si>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</si>
  <si>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</si>
  <si>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</si>
  <si>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</si>
  <si>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</si>
  <si>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</si>
  <si>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</si>
  <si>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</si>
  <si>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</si>
  <si>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</si>
  <si>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</si>
  <si>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</si>
  <si>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</si>
  <si>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</si>
  <si>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</si>
  <si>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</si>
  <si>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</si>
  <si>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</si>
  <si>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</si>
  <si>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</si>
  <si>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</si>
  <si>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</si>
  <si>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</si>
  <si>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</si>
  <si>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</si>
  <si>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</si>
  <si>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</si>
  <si>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</si>
  <si>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</si>
  <si>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</si>
  <si>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</si>
  <si>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</si>
  <si>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</si>
  <si>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</si>
  <si>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</si>
  <si>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</si>
  <si>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</si>
  <si>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</si>
  <si>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</si>
  <si>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</si>
  <si>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</si>
  <si>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</si>
  <si>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</si>
  <si>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</si>
  <si>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</si>
  <si>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</si>
  <si>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</si>
  <si>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</si>
  <si>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</si>
  <si>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</si>
  <si>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</si>
  <si>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</si>
  <si>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</si>
  <si>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</si>
  <si>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</si>
  <si>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</si>
  <si>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</si>
  <si>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</si>
  <si>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</si>
  <si>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</si>
  <si>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</si>
  <si>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</si>
  <si>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</si>
  <si>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</si>
  <si>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</si>
  <si>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</si>
  <si>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</si>
  <si>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</si>
  <si>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</si>
  <si>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</si>
  <si>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</si>
  <si>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</si>
  <si>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</si>
  <si>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</si>
  <si>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</si>
  <si>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</si>
  <si>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</si>
  <si>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</si>
  <si>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</si>
  <si>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</si>
  <si>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</si>
  <si>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</si>
  <si>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</si>
  <si>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</si>
  <si>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</si>
  <si>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</si>
  <si>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</si>
  <si>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</si>
  <si>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</si>
  <si>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</si>
  <si>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</si>
  <si>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</si>
  <si>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</si>
  <si>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</si>
  <si>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</si>
  <si>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</si>
  <si>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</si>
  <si>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</si>
  <si>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</si>
  <si>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</si>
  <si>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</si>
  <si>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</si>
  <si>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</si>
  <si>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</si>
  <si>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</si>
  <si>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</si>
  <si>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</si>
  <si>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</si>
  <si>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</si>
  <si>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</si>
  <si>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</si>
  <si>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</si>
  <si>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</si>
  <si>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</si>
  <si>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</si>
  <si>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</si>
  <si>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</si>
  <si>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</si>
  <si>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</si>
  <si>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</si>
  <si>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</si>
  <si>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</si>
  <si>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</si>
  <si>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</si>
  <si>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</si>
  <si>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</si>
  <si>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</si>
  <si>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</si>
  <si>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</si>
  <si>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</si>
  <si>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</si>
  <si>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</si>
  <si>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</si>
  <si>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</si>
  <si>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</si>
  <si>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</si>
  <si>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</si>
  <si>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</si>
  <si>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</si>
  <si>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</si>
  <si>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</si>
  <si>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</si>
  <si>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</si>
  <si>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</si>
  <si>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</si>
  <si>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</si>
  <si>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</si>
  <si>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</si>
  <si>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</si>
  <si>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</si>
  <si>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</si>
  <si>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</si>
  <si>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</si>
  <si>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</si>
  <si>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</si>
  <si>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</si>
  <si>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</si>
  <si>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</si>
  <si>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</si>
  <si>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</si>
  <si>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</si>
  <si>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</si>
  <si>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</si>
  <si>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</si>
  <si>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</si>
  <si>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</si>
  <si>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</si>
  <si>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</si>
  <si>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</si>
  <si>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</si>
  <si>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</si>
  <si>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</si>
  <si>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</si>
  <si>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</si>
  <si>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</si>
  <si>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</si>
  <si>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</si>
  <si>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</si>
  <si>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</si>
  <si>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</si>
  <si>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</si>
  <si>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</si>
  <si>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</si>
  <si>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</si>
  <si>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</si>
  <si>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</si>
  <si>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</si>
  <si>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</si>
  <si>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</si>
  <si>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</si>
  <si>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</si>
  <si>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</si>
  <si>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</si>
  <si>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</si>
  <si>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</si>
  <si>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</si>
  <si>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</si>
  <si>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</si>
  <si>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</si>
  <si>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</si>
  <si>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</si>
  <si>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</si>
  <si>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</si>
  <si>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</si>
  <si>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</si>
  <si>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</si>
  <si>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</si>
  <si>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</si>
  <si>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</si>
  <si>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</si>
  <si>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</si>
  <si>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</si>
  <si>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</si>
  <si>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</si>
  <si>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</si>
  <si>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</si>
  <si>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</si>
  <si>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</si>
  <si>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</si>
  <si>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</si>
  <si>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</si>
  <si>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</si>
  <si>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</si>
  <si>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</si>
  <si>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</si>
  <si>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</si>
  <si>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</si>
  <si>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</si>
  <si>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</si>
  <si>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</si>
  <si>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</si>
  <si>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</si>
  <si>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</si>
  <si>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</si>
  <si>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</si>
  <si>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</si>
  <si>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</si>
  <si>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</si>
  <si>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</si>
  <si>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</si>
  <si>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</si>
  <si>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</si>
  <si>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</si>
  <si>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</si>
  <si>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</si>
  <si>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</si>
  <si>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</si>
  <si>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</si>
  <si>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</si>
  <si>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</si>
  <si>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</si>
  <si>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</si>
  <si>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</si>
  <si>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</si>
  <si>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</si>
  <si>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</si>
  <si>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</si>
  <si>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</si>
  <si>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</si>
  <si>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</si>
  <si>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</si>
  <si>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</si>
  <si>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</si>
  <si>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</si>
  <si>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</si>
  <si>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</si>
  <si>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</si>
  <si>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</si>
  <si>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</si>
  <si>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</si>
  <si>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</si>
  <si>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</si>
  <si>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</si>
  <si>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</si>
  <si>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</si>
  <si>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</si>
  <si>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</si>
  <si>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</si>
  <si>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</si>
  <si>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</si>
  <si>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</si>
  <si>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</si>
  <si>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</si>
  <si>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</si>
  <si>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</si>
  <si>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</si>
  <si>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</si>
  <si>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</si>
  <si>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</si>
  <si>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</si>
  <si>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</si>
  <si>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</si>
  <si>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</si>
  <si>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</si>
  <si>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</si>
  <si>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</si>
  <si>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</si>
  <si>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</si>
  <si>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</si>
  <si>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</si>
  <si>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</si>
  <si>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</si>
  <si>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</si>
  <si>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</si>
  <si>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</si>
  <si>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</si>
  <si>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</si>
  <si>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</si>
  <si>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</si>
  <si>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</si>
  <si>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</si>
  <si>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</si>
  <si>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</si>
  <si>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</si>
  <si>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</si>
  <si>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</si>
  <si>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</si>
  <si>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</si>
  <si>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</si>
  <si>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</si>
  <si>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</si>
  <si>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</si>
  <si>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</si>
  <si>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</si>
  <si>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</si>
  <si>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</si>
  <si>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</si>
  <si>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</si>
  <si>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</si>
  <si>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</si>
  <si>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</si>
  <si>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</si>
  <si>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</si>
  <si>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</si>
  <si>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</si>
  <si>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</si>
  <si>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</si>
  <si>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</si>
  <si>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</si>
  <si>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</si>
  <si>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</si>
  <si>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</si>
  <si>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</si>
  <si>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</si>
  <si>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</si>
  <si>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</si>
  <si>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</si>
  <si>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</si>
  <si>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</si>
  <si>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</si>
  <si>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</si>
  <si>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</si>
  <si>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</si>
  <si>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</si>
  <si>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</si>
  <si>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</si>
  <si>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</si>
  <si>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</si>
  <si>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</si>
  <si>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</si>
  <si>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</si>
  <si>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</si>
  <si>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</si>
  <si>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</si>
  <si>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</si>
  <si>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</si>
  <si>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</si>
  <si>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</si>
  <si>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</si>
  <si>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</si>
  <si>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</si>
  <si>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</si>
  <si>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</si>
  <si>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</si>
  <si>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</si>
  <si>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</si>
  <si>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</si>
  <si>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</si>
  <si>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</si>
  <si>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</si>
  <si>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</si>
  <si>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</si>
  <si>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</si>
  <si>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</si>
  <si>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</si>
  <si>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</si>
  <si>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</si>
  <si>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</si>
  <si>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</si>
  <si>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</si>
  <si>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</si>
  <si>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</si>
  <si>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</si>
  <si>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</si>
  <si>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</si>
  <si>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</si>
  <si>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</si>
  <si>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</si>
  <si>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</si>
  <si>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</si>
  <si>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</si>
  <si>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</si>
  <si>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</si>
  <si>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</si>
  <si>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</si>
  <si>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</si>
  <si>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</si>
  <si>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</si>
  <si>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</si>
  <si>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</si>
  <si>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</si>
  <si>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</si>
  <si>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</si>
  <si>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</si>
  <si>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</si>
  <si>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</si>
  <si>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</si>
  <si>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</si>
  <si>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</si>
  <si>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</si>
  <si>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</si>
  <si>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</si>
  <si>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</si>
  <si>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</si>
  <si>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</si>
  <si>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</si>
  <si>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</si>
  <si>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</si>
  <si>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</si>
  <si>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</si>
  <si>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</si>
  <si>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</si>
  <si>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</si>
  <si>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</si>
  <si>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</si>
  <si>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</si>
  <si>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</si>
  <si>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</si>
  <si>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</si>
  <si>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</si>
  <si>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</si>
  <si>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</si>
  <si>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</si>
  <si>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</si>
  <si>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</si>
  <si>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</si>
  <si>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</si>
  <si>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</si>
  <si>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</si>
  <si>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</si>
  <si>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</si>
  <si>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</si>
  <si>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</si>
  <si>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</si>
  <si>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</si>
  <si>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</si>
  <si>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</si>
  <si>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</si>
  <si>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</si>
  <si>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</si>
  <si>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</si>
  <si>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</si>
  <si>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</si>
  <si>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</si>
  <si>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</si>
  <si>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</si>
  <si>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</si>
  <si>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</si>
  <si>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</si>
  <si>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</si>
  <si>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</si>
  <si>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</si>
  <si>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</si>
  <si>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</si>
  <si>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</si>
  <si>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</si>
  <si>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</si>
  <si>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</si>
  <si>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</si>
  <si>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</si>
  <si>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</si>
  <si>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</si>
  <si>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</si>
  <si>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</si>
  <si>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</si>
  <si>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</si>
  <si>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</si>
  <si>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</si>
  <si>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</si>
  <si>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</si>
  <si>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</si>
  <si>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</si>
  <si>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</si>
  <si>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</si>
  <si>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</si>
  <si>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</si>
  <si>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</si>
  <si>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</si>
  <si>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</si>
  <si>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</si>
  <si>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</si>
  <si>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</si>
  <si>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</si>
  <si>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</si>
  <si>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</si>
  <si>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</si>
  <si>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</si>
  <si>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</si>
  <si>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</si>
  <si>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</si>
  <si>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</si>
  <si>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</si>
  <si>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</si>
  <si>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</si>
  <si>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</si>
  <si>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</si>
  <si>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</si>
  <si>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</si>
  <si>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</si>
  <si>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</si>
  <si>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</si>
  <si>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</si>
  <si>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</si>
  <si>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</si>
  <si>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</si>
  <si>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</si>
  <si>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</si>
  <si>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</si>
  <si>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</si>
  <si>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</si>
  <si>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</si>
  <si>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</si>
  <si>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</si>
  <si>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</si>
  <si>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</si>
  <si>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</si>
  <si>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</si>
  <si>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</si>
  <si>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</si>
  <si>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</si>
  <si>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</si>
  <si>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</si>
  <si>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</si>
  <si>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</si>
  <si>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</si>
  <si>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</si>
  <si>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</si>
  <si>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</si>
  <si>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</si>
  <si>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</si>
  <si>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</si>
  <si>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</si>
  <si>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</si>
  <si>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</si>
  <si>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</si>
  <si>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</si>
  <si>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</si>
  <si>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</si>
  <si>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</si>
  <si>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</si>
  <si>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</si>
  <si>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</si>
  <si>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</si>
  <si>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</si>
  <si>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</si>
  <si>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</si>
  <si>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</si>
  <si>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</si>
  <si>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</si>
  <si>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</si>
  <si>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</si>
  <si>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</si>
  <si>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</si>
  <si>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</si>
  <si>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</si>
  <si>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</si>
  <si>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</si>
  <si>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</si>
  <si>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</si>
  <si>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</si>
  <si>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</si>
  <si>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</si>
  <si>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</si>
  <si>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</si>
  <si>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</si>
  <si>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</si>
  <si>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</si>
  <si>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</si>
  <si>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</si>
  <si>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</si>
  <si>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</si>
  <si>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</si>
  <si>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</si>
  <si>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</si>
  <si>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</si>
  <si>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</si>
  <si>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</si>
  <si>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</si>
  <si>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</si>
  <si>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</si>
  <si>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</si>
  <si>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</si>
  <si>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</si>
  <si>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</si>
  <si>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</si>
  <si>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</si>
  <si>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</si>
  <si>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</si>
  <si>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</si>
  <si>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</si>
  <si>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</si>
  <si>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</si>
  <si>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</si>
  <si>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</si>
  <si>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</si>
  <si>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</si>
  <si>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</si>
  <si>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</si>
  <si>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</si>
  <si>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</si>
  <si>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</si>
  <si>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</si>
  <si>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</si>
  <si>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</si>
  <si>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</si>
  <si>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</si>
  <si>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</si>
  <si>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</si>
  <si>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</si>
  <si>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</si>
  <si>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</si>
  <si>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</si>
  <si>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</si>
  <si>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</si>
  <si>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</si>
  <si>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</si>
  <si>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</si>
  <si>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</si>
  <si>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</si>
  <si>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</si>
  <si>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</si>
  <si>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</si>
  <si>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</si>
  <si>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</si>
  <si>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</si>
  <si>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</si>
  <si>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</si>
  <si>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</si>
  <si>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</si>
  <si>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</si>
  <si>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</si>
  <si>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</si>
  <si>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</si>
  <si>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</si>
  <si>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</si>
  <si>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</si>
  <si>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</si>
  <si>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</si>
  <si>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</si>
  <si>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</si>
  <si>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</si>
  <si>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</si>
  <si>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</si>
  <si>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</si>
  <si>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</si>
  <si>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</si>
  <si>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</si>
  <si>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</si>
  <si>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</si>
  <si>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</si>
  <si>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</si>
  <si>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</si>
  <si>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</si>
  <si>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</si>
  <si>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</si>
  <si>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</si>
  <si>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</si>
  <si>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</si>
  <si>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</si>
  <si>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</si>
  <si>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</si>
  <si>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</si>
  <si>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</si>
  <si>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</si>
  <si>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</si>
  <si>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</si>
  <si>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</si>
  <si>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</si>
  <si>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</si>
  <si>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</si>
  <si>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</si>
  <si>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</si>
  <si>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</si>
  <si>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</si>
  <si>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</si>
  <si>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</si>
  <si>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</si>
  <si>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</si>
  <si>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</si>
  <si>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</si>
  <si>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</si>
  <si>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</si>
  <si>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</si>
  <si>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</si>
  <si>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</si>
  <si>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</si>
  <si>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</si>
  <si>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</si>
  <si>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</si>
  <si>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</si>
  <si>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</si>
  <si>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</si>
  <si>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</si>
  <si>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</si>
  <si>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</si>
  <si>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</si>
  <si>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</si>
  <si>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</si>
  <si>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</si>
  <si>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</si>
  <si>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</si>
  <si>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</si>
  <si>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</si>
  <si>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</si>
  <si>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</si>
  <si>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</si>
  <si>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</si>
  <si>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</si>
  <si>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</si>
  <si>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</si>
  <si>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</si>
  <si>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</si>
  <si>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</si>
  <si>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</si>
  <si>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</si>
  <si>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</si>
  <si>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</si>
  <si>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</si>
  <si>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</si>
  <si>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</si>
  <si>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</si>
  <si>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</si>
  <si>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</si>
  <si>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</si>
  <si>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</si>
  <si>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</si>
  <si>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</si>
  <si>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</si>
  <si>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</si>
  <si>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</si>
  <si>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</si>
  <si>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</si>
  <si>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</si>
  <si>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</si>
  <si>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</si>
  <si>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</si>
  <si>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</si>
  <si>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</si>
  <si>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</si>
  <si>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</si>
  <si>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</si>
  <si>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</si>
  <si>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</si>
  <si>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</si>
  <si>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</si>
  <si>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</si>
  <si>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</si>
  <si>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</si>
  <si>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</si>
  <si>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</si>
  <si>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</si>
  <si>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</si>
  <si>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</si>
  <si>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</si>
  <si>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</si>
  <si>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</si>
  <si>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</si>
  <si>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</si>
  <si>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</si>
  <si>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</si>
  <si>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</si>
  <si>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</si>
  <si>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</si>
  <si>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</si>
  <si>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</si>
  <si>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</si>
  <si>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</si>
  <si>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</si>
  <si>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</si>
  <si>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</si>
  <si>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</si>
  <si>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</si>
  <si>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</si>
  <si>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</si>
  <si>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</si>
  <si>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</si>
  <si>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</si>
  <si>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</si>
  <si>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</si>
  <si>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</si>
  <si>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</si>
  <si>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</si>
  <si>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</si>
  <si>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</si>
  <si>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</si>
  <si>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</si>
  <si>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</si>
  <si>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</si>
  <si>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</si>
  <si>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</si>
  <si>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</si>
  <si>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</si>
  <si>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</si>
  <si>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</si>
  <si>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</si>
  <si>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</si>
  <si>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</si>
  <si>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</si>
  <si>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</si>
  <si>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</si>
  <si>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</si>
  <si>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</si>
  <si>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</si>
  <si>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</si>
  <si>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</si>
  <si>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</si>
  <si>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</si>
  <si>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</si>
  <si>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</si>
  <si>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</si>
  <si>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</si>
  <si>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</si>
  <si>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</si>
  <si>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</si>
  <si>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</si>
  <si>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</si>
  <si>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</si>
  <si>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</si>
  <si>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</si>
  <si>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</si>
  <si>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</si>
  <si>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</si>
  <si>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</si>
  <si>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</si>
  <si>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</si>
  <si>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</si>
  <si>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</si>
  <si>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</si>
  <si>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</si>
  <si>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</si>
  <si>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</si>
  <si>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</si>
  <si>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</si>
  <si>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</si>
  <si>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</si>
  <si>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</si>
  <si>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</si>
  <si>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</si>
  <si>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</si>
  <si>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</si>
  <si>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</si>
  <si>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</si>
  <si>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</si>
  <si>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</si>
  <si>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</si>
  <si>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</si>
  <si>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</si>
  <si>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</si>
  <si>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</si>
  <si>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</si>
  <si>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</si>
  <si>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</si>
  <si>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</si>
  <si>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</si>
  <si>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</si>
  <si>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</si>
  <si>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</si>
  <si>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</si>
  <si>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</si>
  <si>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</si>
  <si>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</si>
  <si>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</si>
  <si>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</si>
  <si>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</si>
  <si>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</si>
  <si>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</si>
  <si>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</si>
  <si>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</si>
  <si>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</si>
  <si>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</si>
  <si>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</si>
  <si>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</si>
  <si>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</si>
  <si>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</si>
  <si>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</si>
  <si>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</si>
  <si>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</si>
  <si>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</si>
  <si>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</si>
  <si>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</si>
  <si>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</si>
  <si>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</si>
  <si>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</si>
  <si>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</si>
  <si>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</si>
  <si>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</si>
  <si>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</si>
  <si>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</si>
  <si>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</si>
  <si>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</si>
  <si>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</si>
  <si>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</si>
  <si>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</si>
  <si>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</si>
  <si>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</si>
  <si>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</si>
  <si>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</si>
  <si>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</si>
  <si>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</si>
  <si>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</si>
  <si>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</si>
  <si>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</si>
  <si>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</si>
  <si>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</si>
  <si>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</si>
  <si>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</si>
  <si>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</si>
  <si>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</si>
  <si>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</si>
  <si>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</si>
  <si>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</si>
  <si>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</si>
  <si>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</si>
  <si>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</si>
  <si>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</si>
  <si>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</si>
  <si>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</si>
  <si>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</si>
  <si>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</si>
  <si>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</si>
  <si>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</si>
  <si>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</si>
  <si>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</si>
  <si>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</si>
  <si>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</si>
  <si>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</si>
  <si>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</si>
  <si>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</si>
  <si>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</si>
  <si>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</si>
  <si>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</si>
  <si>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</si>
  <si>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</si>
  <si>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</si>
  <si>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</si>
  <si>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</si>
  <si>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</si>
  <si>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</si>
  <si>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</si>
  <si>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</si>
  <si>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</si>
  <si>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</si>
  <si>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</si>
  <si>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</si>
  <si>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</si>
  <si>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</si>
  <si>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</si>
  <si>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</si>
  <si>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</si>
  <si>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</si>
  <si>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</si>
  <si>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</si>
  <si>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</si>
  <si>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</si>
  <si>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</si>
  <si>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</si>
  <si>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</si>
  <si>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</si>
  <si>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</si>
  <si>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</si>
  <si>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</si>
  <si>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</si>
  <si>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</si>
  <si>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</si>
  <si>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</si>
  <si>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</si>
  <si>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</si>
  <si>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</si>
  <si>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</si>
  <si>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</si>
  <si>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</si>
  <si>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</si>
  <si>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</si>
  <si>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</si>
  <si>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</si>
  <si>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</si>
  <si>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</si>
  <si>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</si>
  <si>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</si>
  <si>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</si>
  <si>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</si>
  <si>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</si>
  <si>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</si>
  <si>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</si>
  <si>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</si>
  <si>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</si>
  <si>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</si>
  <si>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</si>
  <si>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</si>
  <si>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</si>
  <si>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</si>
  <si>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</si>
  <si>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</si>
  <si>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</si>
  <si>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</si>
  <si>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</si>
  <si>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</si>
  <si>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</si>
  <si>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</si>
  <si>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</si>
  <si>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</si>
  <si>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</si>
  <si>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</si>
  <si>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</si>
  <si>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</si>
  <si>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</si>
  <si>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</si>
  <si>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</si>
  <si>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</si>
  <si>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</si>
  <si>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</si>
  <si>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</si>
  <si>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</si>
  <si>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</si>
  <si>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</si>
  <si>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</si>
  <si>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</si>
  <si>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</si>
  <si>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</si>
  <si>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</si>
  <si>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</si>
  <si>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</si>
  <si>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</si>
  <si>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</si>
  <si>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</si>
  <si>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</si>
  <si>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</si>
  <si>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</si>
  <si>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</si>
  <si>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</si>
  <si>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</si>
  <si>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</si>
  <si>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</si>
  <si>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</si>
  <si>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</si>
  <si>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</si>
  <si>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</si>
  <si>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</si>
  <si>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</si>
  <si>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</si>
  <si>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</si>
  <si>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</si>
  <si>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</si>
  <si>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</si>
  <si>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</si>
  <si>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</si>
  <si>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</si>
  <si>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</si>
  <si>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</si>
  <si>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</si>
  <si>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</si>
  <si>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</si>
  <si>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</si>
  <si>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</si>
  <si>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</si>
  <si>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</si>
  <si>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</si>
  <si>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</si>
  <si>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</si>
  <si>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</si>
  <si>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</si>
  <si>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</si>
  <si>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</si>
  <si>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</si>
  <si>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</si>
  <si>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</si>
  <si>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</si>
  <si>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</si>
  <si>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</si>
  <si>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</si>
  <si>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</si>
  <si>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</si>
  <si>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</si>
  <si>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</si>
  <si>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</si>
  <si>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</si>
  <si>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</si>
  <si>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</si>
  <si>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</si>
  <si>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</si>
  <si>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</si>
  <si>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</si>
  <si>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</si>
  <si>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</si>
  <si>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</si>
  <si>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</si>
  <si>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</si>
  <si>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</si>
  <si>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</si>
  <si>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</si>
  <si>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</si>
  <si>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</si>
  <si>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</si>
  <si>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</si>
  <si>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</si>
  <si>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</si>
  <si>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</si>
  <si>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</si>
  <si>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</si>
  <si>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</si>
  <si>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</si>
  <si>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</si>
  <si>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</si>
  <si>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</si>
  <si>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</si>
  <si>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</si>
  <si>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</si>
  <si>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</si>
  <si>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</si>
  <si>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</si>
  <si>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</si>
  <si>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</si>
  <si>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</si>
  <si>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</si>
  <si>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</si>
  <si>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</si>
  <si>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</si>
  <si>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</si>
  <si>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</si>
  <si>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</si>
  <si>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</si>
  <si>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</si>
  <si>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</si>
  <si>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</si>
  <si>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</si>
  <si>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</si>
  <si>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</si>
  <si>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</si>
  <si>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</si>
  <si>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</si>
  <si>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</si>
  <si>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</si>
  <si>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</si>
  <si>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</si>
  <si>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</si>
  <si>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</si>
  <si>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</si>
  <si>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</si>
  <si>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</si>
  <si>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</si>
  <si>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</si>
  <si>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</si>
  <si>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</si>
  <si>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</si>
  <si>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</si>
  <si>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</si>
  <si>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</si>
  <si>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</si>
  <si>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</si>
  <si>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</si>
  <si>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</si>
  <si>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</si>
  <si>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</si>
  <si>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</si>
  <si>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</si>
  <si>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</si>
  <si>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</si>
  <si>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</si>
  <si>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</si>
  <si>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</si>
  <si>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</si>
  <si>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</si>
  <si>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</si>
  <si>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</si>
  <si>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</si>
  <si>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</si>
  <si>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</si>
  <si>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</si>
  <si>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</si>
  <si>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</si>
  <si>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</si>
  <si>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</si>
  <si>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</si>
  <si>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</si>
  <si>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</si>
  <si>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</si>
  <si>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</si>
  <si>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</si>
  <si>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</si>
  <si>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</si>
  <si>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</si>
  <si>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</si>
  <si>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</si>
  <si>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</si>
  <si>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</si>
  <si>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</si>
  <si>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</si>
  <si>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</si>
  <si>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</si>
  <si>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</si>
  <si>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</si>
  <si>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</si>
  <si>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</si>
  <si>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</si>
  <si>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</si>
  <si>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</si>
  <si>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</si>
  <si>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</si>
  <si>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</si>
  <si>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</si>
  <si>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</si>
  <si>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</si>
  <si>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</si>
  <si>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</si>
  <si>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</si>
  <si>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</si>
  <si>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</si>
  <si>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</si>
  <si>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</si>
  <si>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</si>
  <si>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</si>
  <si>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</si>
  <si>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</si>
  <si>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</si>
  <si>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</si>
  <si>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</si>
  <si>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</si>
  <si>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</si>
  <si>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</si>
  <si>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</si>
  <si>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</si>
  <si>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</si>
  <si>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</si>
  <si>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</si>
  <si>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</si>
  <si>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</si>
  <si>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</si>
  <si>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</si>
  <si>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</si>
  <si>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</si>
  <si>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</si>
  <si>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</si>
  <si>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</si>
  <si>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</si>
  <si>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</si>
  <si>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</si>
  <si>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</si>
  <si>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</si>
  <si>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</si>
  <si>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</si>
  <si>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</si>
  <si>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</si>
  <si>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</si>
  <si>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</si>
  <si>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</si>
  <si>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</si>
  <si>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</si>
  <si>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</si>
  <si>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</si>
  <si>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</si>
  <si>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</si>
  <si>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</si>
  <si>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</si>
  <si>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</si>
  <si>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</si>
  <si>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</si>
  <si>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</si>
  <si>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</si>
  <si>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</si>
  <si>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</si>
  <si>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</si>
  <si>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</si>
  <si>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</si>
  <si>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</si>
  <si>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</si>
  <si>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</si>
  <si>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</si>
  <si>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</si>
  <si>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</si>
  <si>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</si>
  <si>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</si>
  <si>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</si>
  <si>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</si>
  <si>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</si>
  <si>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</si>
  <si>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</si>
  <si>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</si>
  <si>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</si>
  <si>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</si>
  <si>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</si>
  <si>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</si>
  <si>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</si>
  <si>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</si>
  <si>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</si>
  <si>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</si>
  <si>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</si>
  <si>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</si>
  <si>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</si>
  <si>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</si>
  <si>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</si>
  <si>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</si>
  <si>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</si>
  <si>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</si>
  <si>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</si>
  <si>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</si>
  <si>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</si>
  <si>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</si>
  <si>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</si>
  <si>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</si>
  <si>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</si>
  <si>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</si>
  <si>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</si>
  <si>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</si>
  <si>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</si>
  <si>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</si>
  <si>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</si>
  <si>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</si>
  <si>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</si>
  <si>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</si>
  <si>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</si>
  <si>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</si>
  <si>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</si>
  <si>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</si>
  <si>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</si>
  <si>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</si>
  <si>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</si>
  <si>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</si>
  <si>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</si>
  <si>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</si>
  <si>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</si>
  <si>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</si>
  <si>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</si>
  <si>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</si>
  <si>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</si>
  <si>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</si>
  <si>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</si>
  <si>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</si>
  <si>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</si>
  <si>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</si>
  <si>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</si>
  <si>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</si>
  <si>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</si>
  <si>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</si>
  <si>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</si>
  <si>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</si>
  <si>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</si>
  <si>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</si>
  <si>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</si>
  <si>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</si>
  <si>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</si>
  <si>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</si>
  <si>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</si>
  <si>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</si>
  <si>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</si>
  <si>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</si>
  <si>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</si>
  <si>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</si>
  <si>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</si>
  <si>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</si>
  <si>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</si>
  <si>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</si>
  <si>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</si>
  <si>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</si>
  <si>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</si>
  <si>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</si>
  <si>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</si>
  <si>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</si>
  <si>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</si>
  <si>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</si>
  <si>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</si>
  <si>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</si>
  <si>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</si>
  <si>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</si>
  <si>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</si>
  <si>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</si>
  <si>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</si>
  <si>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</si>
  <si>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</si>
  <si>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</si>
  <si>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</si>
  <si>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</si>
  <si>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</si>
  <si>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</si>
  <si>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</si>
  <si>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</si>
  <si>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</si>
  <si>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</si>
  <si>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</si>
  <si>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</si>
  <si>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</si>
  <si>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</si>
  <si>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</si>
  <si>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</si>
  <si>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</si>
  <si>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</si>
  <si>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</si>
  <si>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</si>
  <si>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</si>
  <si>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</si>
  <si>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</si>
  <si>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</si>
  <si>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</si>
  <si>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</si>
  <si>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</si>
  <si>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</si>
  <si>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</si>
  <si>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</si>
  <si>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</si>
  <si>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</si>
  <si>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</si>
  <si>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</si>
  <si>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</si>
  <si>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</si>
  <si>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</si>
  <si>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</si>
  <si>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</si>
  <si>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</si>
  <si>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</si>
  <si>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</si>
  <si>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</si>
  <si>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</si>
  <si>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</si>
  <si>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</si>
  <si>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</si>
  <si>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</si>
  <si>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</si>
  <si>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</si>
  <si>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</si>
  <si>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</si>
  <si>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</si>
  <si>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</si>
  <si>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</si>
  <si>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</si>
  <si>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</si>
  <si>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</si>
  <si>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</si>
  <si>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</si>
  <si>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</si>
  <si>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</si>
  <si>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</si>
  <si>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</si>
  <si>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</si>
  <si>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</si>
  <si>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</si>
  <si>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</si>
  <si>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</si>
  <si>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</si>
  <si>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</si>
  <si>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</si>
  <si>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</si>
  <si>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</si>
  <si>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</si>
  <si>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</si>
  <si>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</si>
  <si>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</si>
  <si>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</si>
  <si>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</si>
  <si>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</si>
  <si>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</si>
  <si>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</si>
  <si>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</si>
  <si>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</si>
  <si>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</si>
  <si>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</si>
  <si>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</si>
  <si>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</si>
  <si>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</si>
  <si>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</si>
  <si>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</si>
  <si>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</si>
  <si>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</si>
  <si>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</si>
  <si>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</si>
  <si>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</si>
  <si>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</si>
  <si>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</si>
  <si>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</si>
  <si>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</si>
  <si>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</si>
  <si>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</si>
  <si>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</si>
  <si>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</si>
  <si>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</si>
  <si>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</si>
  <si>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</si>
  <si>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</si>
  <si>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</si>
  <si>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</si>
  <si>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</si>
  <si>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</si>
  <si>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</si>
  <si>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</si>
  <si>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</si>
  <si>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</si>
  <si>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</si>
  <si>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</si>
  <si>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</si>
  <si>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</si>
  <si>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</si>
  <si>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</si>
  <si>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</si>
  <si>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</si>
  <si>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</si>
  <si>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</si>
  <si>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</si>
  <si>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</si>
  <si>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</si>
  <si>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</si>
  <si>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</si>
  <si>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</si>
  <si>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</si>
  <si>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</si>
  <si>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</si>
  <si>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</si>
  <si>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</si>
  <si>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</si>
  <si>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</si>
  <si>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</si>
  <si>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</si>
  <si>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</si>
  <si>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</si>
  <si>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</si>
  <si>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</si>
  <si>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</si>
  <si>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</si>
  <si>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</si>
  <si>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</si>
  <si>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</si>
  <si>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</si>
  <si>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</si>
  <si>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</si>
  <si>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</si>
  <si>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</si>
  <si>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</si>
  <si>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</si>
  <si>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</si>
  <si>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</si>
  <si>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</si>
  <si>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</si>
  <si>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</si>
  <si>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</si>
  <si>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</si>
  <si>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</si>
  <si>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</si>
  <si>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</si>
  <si>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</si>
  <si>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</si>
  <si>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</si>
  <si>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</si>
  <si>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</si>
  <si>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</si>
  <si>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</si>
  <si>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</si>
  <si>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</si>
  <si>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</si>
  <si>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</si>
  <si>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</si>
  <si>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</si>
  <si>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</si>
  <si>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</si>
  <si>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</si>
  <si>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</si>
  <si>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</si>
  <si>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</si>
  <si>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</si>
  <si>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</si>
  <si>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</si>
  <si>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</si>
  <si>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</si>
  <si>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</si>
  <si>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</si>
  <si>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</si>
  <si>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</si>
  <si>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</si>
  <si>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</si>
  <si>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</si>
  <si>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</si>
  <si>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</si>
  <si>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</si>
  <si>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</si>
  <si>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</si>
  <si>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</si>
  <si>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</si>
  <si>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</si>
  <si>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</si>
  <si>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</si>
  <si>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</si>
  <si>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</si>
  <si>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</si>
  <si>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</si>
  <si>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</si>
  <si>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</si>
  <si>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</si>
  <si>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</si>
  <si>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</si>
  <si>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</si>
  <si>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</si>
  <si>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</si>
  <si>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</si>
  <si>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</si>
  <si>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</si>
  <si>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</si>
  <si>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</si>
  <si>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</si>
  <si>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</si>
  <si>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</si>
  <si>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</si>
  <si>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</si>
  <si>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</si>
  <si>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</si>
  <si>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</si>
  <si>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</si>
  <si>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</si>
  <si>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</si>
  <si>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</si>
  <si>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</si>
  <si>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</si>
  <si>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</si>
  <si>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</si>
  <si>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</si>
  <si>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</si>
  <si>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</si>
  <si>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</si>
  <si>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</si>
  <si>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</si>
  <si>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</si>
  <si>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</si>
  <si>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</si>
  <si>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</si>
  <si>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</si>
  <si>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</si>
  <si>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</si>
  <si>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</si>
  <si>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</si>
  <si>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</si>
  <si>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</si>
  <si>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</si>
  <si>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</si>
  <si>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</si>
  <si>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</si>
  <si>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</si>
  <si>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</si>
  <si>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</si>
  <si>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</si>
  <si>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</si>
  <si>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</si>
  <si>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</si>
  <si>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</si>
  <si>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</si>
  <si>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</si>
  <si>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</si>
  <si>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</si>
  <si>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</si>
  <si>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</si>
  <si>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</si>
  <si>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</si>
  <si>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</si>
  <si>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</si>
  <si>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</si>
  <si>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</si>
  <si>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</si>
  <si>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</si>
  <si>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</si>
  <si>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</si>
  <si>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</si>
  <si>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</si>
  <si>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</si>
  <si>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</si>
  <si>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</si>
  <si>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</si>
  <si>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</si>
  <si>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</si>
  <si>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</si>
  <si>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</si>
  <si>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</si>
  <si>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</si>
  <si>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</si>
  <si>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</si>
  <si>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</si>
  <si>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</si>
  <si>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</si>
  <si>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</si>
  <si>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</si>
  <si>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</si>
  <si>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</si>
  <si>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</si>
  <si>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</si>
  <si>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</si>
  <si>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</si>
  <si>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</si>
  <si>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</si>
  <si>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</si>
  <si>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</si>
  <si>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</si>
  <si>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</si>
  <si>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</si>
  <si>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</si>
  <si>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</si>
  <si>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</si>
  <si>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</si>
  <si>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</si>
  <si>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</si>
  <si>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</si>
  <si>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</si>
  <si>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</si>
  <si>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</si>
  <si>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</si>
  <si>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</si>
  <si>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</si>
  <si>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</si>
  <si>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</si>
  <si>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</si>
  <si>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</si>
  <si>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</si>
  <si>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</si>
  <si>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</si>
  <si>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</si>
  <si>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</si>
  <si>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</si>
  <si>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</si>
  <si>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</si>
  <si>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</si>
  <si>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</si>
  <si>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</si>
  <si>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</si>
  <si>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</si>
  <si>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</si>
  <si>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</si>
  <si>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</si>
  <si>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</si>
  <si>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</si>
  <si>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</si>
  <si>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</si>
  <si>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</si>
  <si>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</si>
  <si>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</si>
  <si>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</si>
  <si>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</si>
  <si>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</si>
  <si>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</si>
  <si>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</si>
  <si>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</si>
  <si>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</si>
  <si>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</si>
  <si>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</si>
  <si>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</si>
  <si>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</si>
  <si>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</si>
  <si>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</si>
  <si>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</si>
  <si>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</si>
  <si>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</si>
  <si>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</si>
  <si>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</si>
  <si>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</si>
  <si>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</si>
  <si>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</si>
  <si>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</si>
  <si>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</si>
  <si>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</si>
  <si>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</si>
  <si>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</si>
  <si>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</si>
  <si>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</si>
  <si>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</si>
  <si>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</si>
  <si>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</si>
  <si>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</si>
  <si>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</si>
  <si>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</si>
  <si>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</si>
  <si>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</si>
  <si>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</si>
  <si>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</si>
  <si>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</si>
  <si>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</si>
  <si>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</si>
  <si>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</si>
  <si>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</si>
  <si>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</si>
  <si>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</si>
  <si>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</si>
  <si>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</si>
  <si>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</si>
  <si>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</si>
  <si>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</si>
  <si>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</si>
  <si>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</si>
  <si>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</si>
  <si>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</si>
  <si>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</si>
  <si>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</si>
  <si>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</si>
  <si>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</si>
  <si>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</si>
  <si>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</si>
  <si>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</si>
  <si>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</si>
  <si>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</si>
  <si>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</si>
  <si>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</si>
  <si>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</si>
  <si>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</si>
  <si>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</si>
  <si>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</si>
  <si>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</si>
  <si>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</si>
  <si>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</si>
  <si>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</si>
  <si>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</si>
  <si>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</si>
  <si>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</si>
  <si>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</si>
  <si>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</si>
  <si>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</si>
  <si>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</si>
  <si>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</si>
  <si>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</si>
  <si>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</si>
  <si>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</si>
  <si>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</si>
  <si>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</si>
  <si>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</si>
  <si>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</si>
  <si>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</si>
  <si>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</si>
  <si>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</si>
  <si>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</si>
  <si>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</si>
  <si>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</si>
  <si>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</si>
  <si>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</si>
  <si>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</si>
  <si>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</si>
  <si>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</si>
  <si>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</si>
  <si>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</si>
  <si>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</si>
  <si>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</si>
  <si>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</si>
  <si>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</si>
  <si>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</si>
  <si>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</si>
  <si>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</si>
  <si>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</si>
  <si>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</si>
  <si>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</si>
  <si>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</si>
  <si>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</si>
  <si>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</si>
  <si>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</si>
  <si>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</si>
  <si>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</si>
  <si>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</si>
  <si>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</si>
  <si>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</si>
  <si>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</si>
  <si>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</si>
  <si>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</si>
  <si>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</si>
  <si>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</si>
  <si>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</si>
  <si>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</si>
  <si>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</si>
  <si>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</si>
  <si>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</si>
  <si>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</si>
  <si>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</si>
  <si>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</si>
  <si>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</si>
  <si>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</si>
  <si>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</si>
  <si>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</si>
  <si>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</si>
  <si>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</si>
  <si>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</si>
  <si>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</si>
  <si>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</si>
  <si>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</si>
  <si>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</si>
  <si>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</si>
  <si>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</si>
  <si>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</si>
  <si>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</si>
  <si>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</si>
  <si>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</si>
  <si>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</si>
  <si>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</si>
  <si>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</si>
  <si>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</si>
  <si>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</si>
  <si>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</si>
  <si>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</si>
  <si>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</si>
  <si>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</si>
  <si>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</si>
  <si>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</si>
  <si>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</si>
  <si>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</si>
  <si>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</si>
  <si>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</si>
  <si>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</si>
  <si>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</si>
  <si>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</si>
  <si>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</si>
  <si>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</si>
  <si>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</si>
  <si>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</si>
  <si>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</si>
  <si>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</si>
  <si>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</si>
  <si>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</si>
  <si>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</si>
  <si>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</si>
  <si>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</si>
  <si>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</si>
  <si>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</si>
  <si>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</si>
  <si>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</si>
  <si>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</si>
  <si>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</si>
  <si>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</si>
  <si>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</si>
  <si>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</si>
  <si>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</si>
  <si>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</si>
  <si>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</si>
  <si>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</si>
  <si>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</si>
  <si>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</si>
  <si>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</si>
  <si>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</si>
  <si>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</si>
  <si>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</si>
  <si>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</si>
  <si>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</si>
  <si>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</si>
  <si>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</si>
  <si>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</si>
  <si>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</si>
  <si>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</si>
  <si>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</si>
  <si>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</si>
  <si>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</si>
  <si>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</si>
  <si>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</si>
  <si>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</si>
  <si>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</si>
  <si>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</si>
  <si>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</si>
  <si>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</si>
  <si>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</si>
  <si>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</si>
  <si>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</si>
  <si>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</si>
  <si>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</si>
  <si>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</si>
  <si>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</si>
  <si>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</si>
  <si>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</si>
  <si>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</si>
  <si>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</si>
  <si>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</si>
  <si>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</si>
  <si>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</si>
  <si>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</si>
  <si>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</si>
  <si>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</si>
  <si>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</si>
  <si>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</si>
  <si>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</si>
  <si>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</si>
  <si>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</si>
  <si>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</si>
  <si>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</si>
  <si>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</si>
  <si>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</si>
  <si>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</si>
  <si>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</si>
  <si>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</si>
  <si>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</si>
  <si>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</si>
  <si>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</si>
  <si>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</si>
  <si>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</si>
  <si>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</si>
  <si>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</si>
  <si>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</si>
  <si>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</si>
  <si>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</si>
  <si>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</si>
  <si>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</si>
  <si>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</si>
  <si>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</si>
  <si>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</si>
  <si>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</si>
  <si>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</si>
  <si>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</si>
  <si>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</si>
  <si>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</si>
  <si>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</si>
  <si>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</si>
  <si>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</si>
  <si>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</si>
  <si>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</si>
  <si>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</si>
  <si>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</si>
  <si>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</si>
  <si>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</si>
  <si>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</si>
  <si>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</si>
  <si>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</si>
  <si>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</si>
  <si>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</si>
  <si>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</si>
  <si>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</si>
  <si>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</si>
  <si>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</si>
  <si>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</si>
  <si>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</si>
  <si>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</si>
  <si>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</si>
  <si>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</si>
  <si>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</si>
  <si>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</si>
  <si>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</si>
  <si>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</si>
  <si>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</si>
  <si>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</si>
  <si>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</si>
  <si>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</si>
  <si>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</si>
  <si>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</si>
  <si>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</si>
  <si>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</si>
  <si>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</si>
  <si>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</si>
  <si>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</si>
  <si>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</si>
  <si>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</si>
  <si>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</si>
  <si>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</si>
  <si>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</si>
  <si>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</si>
  <si>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</si>
  <si>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</si>
  <si>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</si>
  <si>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</si>
  <si>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</si>
  <si>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</si>
  <si>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</si>
  <si>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</si>
  <si>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</si>
  <si>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</si>
  <si>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</si>
  <si>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</si>
  <si>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</si>
  <si>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</si>
  <si>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</si>
  <si>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</si>
  <si>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</si>
  <si>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</si>
  <si>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</si>
  <si>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</si>
  <si>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</si>
  <si>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</si>
  <si>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</si>
  <si>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</si>
  <si>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</si>
  <si>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</si>
  <si>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</si>
  <si>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</si>
  <si>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</si>
  <si>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</si>
  <si>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</si>
  <si>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</si>
  <si>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</si>
  <si>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</si>
  <si>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</si>
  <si>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</si>
  <si>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</si>
  <si>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</si>
  <si>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</si>
  <si>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</si>
  <si>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</si>
  <si>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</si>
  <si>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</si>
  <si>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</si>
  <si>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</si>
  <si>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</si>
  <si>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</si>
  <si>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</si>
  <si>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</si>
  <si>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</si>
  <si>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</si>
  <si>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</si>
  <si>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</si>
  <si>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</si>
  <si>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</si>
  <si>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</si>
  <si>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</si>
  <si>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</si>
  <si>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</si>
  <si>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</si>
  <si>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</si>
  <si>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</si>
  <si>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</si>
  <si>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</si>
  <si>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</si>
  <si>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</si>
  <si>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</si>
  <si>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</si>
  <si>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</si>
  <si>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</si>
  <si>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</si>
  <si>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</si>
  <si>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</si>
  <si>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</si>
  <si>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</si>
  <si>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</si>
  <si>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</si>
  <si>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</si>
  <si>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</si>
  <si>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</si>
  <si>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</si>
  <si>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</si>
  <si>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</si>
  <si>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</si>
  <si>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</si>
  <si>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</si>
  <si>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</si>
  <si>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</si>
  <si>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</si>
  <si>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</si>
  <si>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</si>
  <si>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</si>
  <si>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</si>
  <si>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</si>
  <si>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</si>
  <si>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</si>
  <si>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</si>
  <si>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</si>
  <si>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</si>
  <si>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</si>
  <si>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</si>
  <si>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</si>
  <si>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</si>
  <si>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</si>
  <si>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</si>
  <si>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</si>
  <si>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</si>
  <si>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</si>
  <si>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</si>
  <si>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</si>
  <si>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</si>
  <si>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</si>
  <si>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</si>
  <si>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</si>
  <si>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</si>
  <si>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</si>
  <si>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</si>
  <si>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</si>
  <si>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</si>
  <si>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</si>
  <si>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</si>
  <si>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</si>
  <si>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</si>
  <si>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</si>
  <si>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</si>
  <si>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</si>
  <si>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</si>
  <si>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</si>
  <si>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</si>
  <si>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</si>
  <si>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</si>
  <si>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</si>
  <si>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</si>
  <si>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</si>
  <si>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</si>
  <si>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</si>
  <si>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</si>
  <si>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</si>
  <si>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</si>
  <si>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</si>
  <si>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</si>
  <si>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</si>
  <si>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</si>
  <si>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</si>
  <si>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</si>
  <si>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</si>
  <si>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</si>
  <si>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</si>
  <si>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</si>
  <si>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</si>
  <si>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</si>
  <si>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</si>
  <si>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</si>
  <si>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</si>
  <si>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</si>
  <si>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</si>
  <si>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</si>
  <si>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</si>
  <si>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</si>
  <si>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</si>
  <si>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</si>
  <si>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</si>
  <si>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</si>
  <si>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</si>
  <si>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</si>
  <si>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</si>
  <si>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</si>
  <si>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</si>
  <si>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</si>
  <si>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</si>
  <si>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</si>
  <si>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</si>
  <si>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</si>
  <si>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</si>
  <si>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</si>
  <si>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</si>
  <si>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</si>
  <si>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</si>
  <si>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</si>
  <si>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</si>
  <si>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</si>
  <si>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</si>
  <si>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</si>
  <si>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</si>
  <si>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</si>
  <si>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</si>
  <si>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</si>
  <si>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</si>
  <si>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</si>
  <si>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</si>
  <si>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</si>
  <si>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</si>
  <si>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</si>
  <si>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</si>
  <si>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</si>
  <si>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</si>
  <si>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</si>
  <si>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</si>
  <si>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</si>
  <si>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</si>
  <si>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</si>
  <si>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</si>
  <si>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</si>
  <si>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</si>
  <si>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</si>
  <si>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</si>
  <si>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</si>
  <si>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</si>
  <si>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</si>
  <si>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</si>
  <si>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</si>
  <si>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</si>
  <si>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</si>
  <si>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</si>
  <si>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</si>
  <si>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</si>
  <si>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</si>
  <si>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</si>
  <si>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</si>
  <si>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</si>
  <si>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</si>
  <si>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</si>
  <si>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</si>
  <si>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</si>
  <si>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</si>
  <si>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</si>
  <si>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</si>
  <si>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</si>
  <si>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</si>
  <si>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</si>
  <si>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</si>
  <si>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</si>
  <si>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</si>
  <si>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</si>
  <si>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</si>
  <si>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</si>
  <si>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</si>
  <si>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</si>
  <si>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</si>
  <si>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</si>
  <si>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</si>
  <si>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</si>
  <si>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</si>
  <si>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</si>
  <si>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</si>
  <si>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</si>
  <si>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</si>
  <si>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</si>
  <si>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</si>
  <si>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</si>
  <si>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</si>
  <si>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</si>
  <si>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</si>
  <si>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</si>
  <si>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</si>
  <si>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</si>
  <si>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</si>
  <si>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</si>
  <si>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</si>
  <si>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</si>
  <si>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</si>
  <si>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</si>
  <si>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</si>
  <si>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</si>
  <si>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</si>
  <si>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</si>
  <si>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</si>
  <si>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</si>
  <si>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</si>
  <si>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</si>
  <si>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</si>
  <si>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</si>
  <si>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</si>
  <si>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</si>
  <si>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</si>
  <si>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</si>
  <si>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</si>
  <si>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</si>
  <si>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</si>
  <si>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</si>
  <si>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</si>
  <si>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</si>
  <si>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</si>
  <si>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</si>
  <si>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</si>
  <si>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</si>
  <si>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</si>
  <si>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</si>
  <si>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</si>
  <si>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</si>
  <si>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</si>
  <si>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</si>
  <si>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</si>
  <si>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</si>
  <si>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</si>
  <si>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</si>
  <si>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</si>
  <si>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</si>
  <si>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</si>
  <si>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</si>
  <si>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</si>
  <si>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</si>
  <si>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</si>
  <si>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</si>
  <si>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</si>
  <si>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</si>
  <si>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</si>
  <si>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</si>
  <si>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</si>
  <si>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</si>
  <si>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</si>
  <si>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</si>
  <si>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</si>
  <si>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</si>
  <si>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</si>
  <si>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</si>
  <si>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</si>
  <si>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</si>
  <si>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</si>
  <si>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</si>
  <si>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</si>
  <si>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</si>
  <si>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</si>
  <si>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</si>
  <si>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</si>
  <si>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</si>
  <si>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</si>
  <si>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</si>
  <si>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</si>
  <si>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</si>
  <si>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</si>
  <si>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</si>
  <si>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</si>
  <si>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</si>
  <si>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</si>
  <si>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</si>
  <si>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</si>
  <si>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</si>
  <si>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</si>
  <si>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</si>
  <si>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</si>
  <si>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</si>
  <si>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</si>
  <si>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</si>
  <si>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</si>
  <si>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</si>
  <si>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</si>
  <si>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</si>
  <si>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</si>
  <si>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</si>
  <si>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</si>
  <si>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</si>
  <si>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</si>
  <si>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</si>
  <si>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</si>
  <si>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</si>
  <si>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</si>
  <si>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</si>
  <si>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</si>
  <si>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</si>
  <si>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</si>
  <si>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</si>
  <si>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</si>
  <si>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</si>
  <si>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</si>
  <si>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</si>
  <si>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</si>
  <si>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</si>
  <si>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</si>
  <si>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</si>
  <si>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</si>
  <si>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</si>
  <si>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</si>
  <si>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</si>
  <si>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</si>
  <si>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</si>
  <si>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</si>
  <si>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</si>
  <si>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</si>
  <si>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</si>
  <si>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</si>
  <si>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</si>
  <si>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</si>
  <si>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</si>
  <si>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</si>
  <si>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</si>
  <si>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</si>
  <si>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</si>
  <si>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</si>
  <si>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</si>
  <si>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</si>
  <si>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</si>
  <si>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</si>
  <si>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</si>
  <si>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</si>
  <si>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</si>
  <si>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</si>
  <si>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</si>
  <si>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</si>
  <si>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</si>
  <si>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</si>
  <si>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</si>
  <si>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</si>
  <si>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</si>
  <si>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</si>
  <si>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</si>
  <si>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</si>
  <si>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</si>
  <si>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</si>
  <si>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</si>
  <si>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</si>
  <si>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</si>
  <si>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</si>
  <si>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</si>
  <si>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</si>
  <si>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</si>
  <si>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</si>
  <si>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</si>
  <si>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</si>
  <si>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</si>
  <si>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</si>
  <si>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</si>
  <si>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</si>
  <si>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</si>
  <si>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</si>
  <si>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</si>
  <si>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</si>
  <si>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</si>
  <si>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</si>
  <si>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</si>
  <si>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</si>
  <si>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</si>
  <si>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</si>
  <si>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</si>
  <si>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</si>
  <si>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</si>
  <si>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</si>
  <si>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</si>
  <si>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</si>
  <si>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</si>
  <si>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</si>
  <si>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</si>
  <si>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</si>
  <si>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</si>
  <si>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</si>
  <si>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</si>
  <si>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</si>
  <si>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</si>
  <si>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</si>
  <si>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</si>
  <si>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</si>
  <si>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</si>
  <si>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</si>
  <si>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</si>
  <si>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</si>
  <si>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</si>
  <si>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</si>
  <si>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</si>
  <si>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</si>
  <si>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</si>
  <si>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</si>
  <si>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</si>
  <si>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</si>
  <si>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</si>
  <si>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</si>
  <si>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</si>
  <si>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</si>
  <si>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</si>
  <si>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</si>
  <si>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</si>
  <si>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</si>
  <si>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</si>
  <si>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</si>
  <si>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</si>
  <si>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</si>
  <si>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</si>
  <si>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</si>
  <si>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</si>
  <si>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</si>
  <si>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</si>
  <si>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</si>
  <si>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</si>
  <si>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</si>
  <si>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</si>
  <si>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</si>
  <si>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</si>
  <si>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</si>
  <si>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</si>
  <si>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</si>
  <si>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</si>
  <si>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</si>
  <si>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</si>
  <si>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</si>
  <si>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</si>
  <si>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</si>
  <si>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</si>
  <si>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</si>
  <si>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</si>
  <si>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</si>
  <si>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</si>
  <si>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</si>
  <si>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</si>
  <si>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</si>
  <si>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</si>
  <si>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</si>
  <si>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</si>
  <si>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</si>
  <si>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</si>
  <si>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</si>
  <si>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</si>
  <si>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</si>
  <si>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</si>
  <si>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</si>
  <si>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</si>
  <si>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</si>
  <si>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</si>
  <si>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</si>
  <si>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</si>
  <si>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</si>
  <si>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</si>
  <si>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</si>
  <si>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</si>
  <si>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</si>
  <si>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</si>
  <si>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</si>
  <si>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</si>
  <si>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</si>
  <si>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</si>
  <si>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</si>
  <si>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</si>
  <si>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</si>
  <si>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</si>
  <si>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</si>
  <si>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</si>
  <si>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</si>
  <si>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</si>
  <si>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</si>
  <si>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</si>
  <si>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</si>
  <si>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</si>
  <si>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</si>
  <si>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</si>
  <si>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</si>
  <si>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</si>
  <si>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</si>
  <si>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</si>
  <si>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</si>
  <si>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</si>
  <si>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</si>
  <si>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</si>
  <si>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</si>
  <si>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</si>
  <si>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</si>
  <si>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</si>
  <si>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</si>
  <si>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</si>
  <si>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</si>
  <si>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</si>
  <si>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</si>
  <si>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</si>
  <si>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</si>
  <si>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</si>
  <si>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</si>
  <si>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</si>
  <si>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</si>
  <si>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</si>
  <si>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</si>
  <si>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</si>
  <si>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</si>
  <si>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</si>
  <si>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</si>
  <si>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</si>
  <si>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</si>
  <si>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</si>
  <si>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</si>
  <si>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</si>
  <si>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</si>
  <si>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</si>
  <si>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</si>
  <si>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</si>
  <si>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</si>
  <si>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</si>
  <si>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</si>
  <si>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</si>
  <si>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</si>
  <si>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</si>
  <si>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</si>
  <si>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</si>
  <si>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</si>
  <si>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</si>
  <si>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</si>
  <si>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</si>
  <si>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</si>
  <si>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</si>
  <si>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</si>
  <si>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</si>
  <si>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</si>
  <si>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</si>
  <si>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</si>
  <si>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</si>
  <si>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</si>
  <si>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</si>
  <si>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</si>
  <si>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</si>
  <si>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</si>
  <si>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</si>
  <si>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</si>
  <si>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</si>
  <si>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</si>
  <si>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</si>
  <si>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</si>
  <si>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</si>
  <si>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</si>
  <si>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</si>
  <si>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</si>
  <si>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</si>
  <si>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</si>
  <si>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</si>
  <si>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</si>
  <si>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</si>
  <si>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</si>
  <si>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</si>
  <si>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</si>
  <si>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</si>
  <si>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</si>
  <si>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</si>
  <si>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</si>
  <si>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</si>
  <si>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</si>
  <si>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</si>
  <si>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</si>
  <si>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</si>
  <si>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</si>
  <si>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</si>
  <si>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</si>
  <si>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</si>
  <si>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</si>
  <si>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</si>
  <si>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</si>
  <si>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</si>
  <si>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</si>
  <si>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</si>
  <si>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</si>
  <si>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</si>
  <si>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</si>
  <si>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</si>
  <si>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</si>
  <si>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</si>
  <si>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</si>
  <si>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</si>
  <si>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</si>
  <si>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</si>
  <si>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</si>
  <si>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</si>
  <si>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</si>
  <si>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</si>
  <si>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</si>
  <si>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</si>
  <si>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</si>
  <si>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</si>
  <si>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</si>
  <si>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</si>
  <si>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</si>
  <si>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</si>
  <si>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</si>
  <si>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</si>
  <si>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</si>
  <si>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</si>
  <si>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</si>
  <si>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</si>
  <si>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</si>
  <si>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</si>
  <si>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</si>
  <si>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</si>
  <si>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</si>
  <si>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</si>
  <si>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</si>
  <si>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</si>
  <si>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</si>
  <si>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</si>
  <si>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</si>
  <si>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</si>
  <si>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</si>
  <si>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</si>
  <si>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</si>
  <si>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</si>
  <si>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</si>
  <si>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</si>
  <si>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</si>
  <si>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</si>
  <si>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</si>
  <si>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</si>
  <si>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</si>
  <si>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</si>
  <si>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</si>
  <si>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</si>
  <si>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</si>
  <si>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</si>
  <si>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</si>
  <si>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</si>
  <si>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</si>
  <si>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</si>
  <si>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</si>
  <si>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</si>
  <si>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</si>
  <si>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</si>
  <si>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</si>
  <si>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</si>
  <si>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</si>
  <si>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</si>
  <si>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</si>
  <si>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</si>
  <si>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</si>
  <si>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</si>
  <si>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</si>
  <si>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</si>
  <si>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</si>
  <si>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</si>
  <si>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</si>
  <si>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</si>
  <si>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</si>
  <si>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</si>
  <si>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</si>
  <si>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</si>
  <si>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</si>
  <si>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</si>
  <si>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</si>
  <si>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</si>
  <si>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</si>
  <si>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</si>
  <si>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</si>
  <si>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</si>
  <si>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</si>
  <si>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</si>
  <si>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</si>
  <si>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</si>
  <si>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</si>
  <si>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</si>
  <si>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</si>
  <si>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</si>
  <si>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</si>
  <si>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</si>
  <si>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</si>
  <si>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</si>
  <si>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</si>
  <si>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</si>
  <si>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</si>
  <si>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</si>
  <si>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</si>
  <si>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</si>
  <si>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</si>
  <si>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</si>
  <si>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</si>
  <si>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</si>
  <si>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</si>
  <si>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</si>
  <si>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</si>
  <si>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</si>
  <si>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</si>
  <si>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</si>
  <si>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</si>
  <si>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</si>
  <si>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</si>
  <si>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</si>
  <si>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</si>
  <si>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</si>
  <si>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</si>
  <si>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</si>
  <si>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</si>
  <si>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</si>
  <si>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</si>
  <si>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</si>
  <si>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</si>
  <si>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</si>
  <si>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</si>
  <si>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</si>
  <si>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</si>
  <si>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</si>
  <si>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</si>
  <si>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</si>
  <si>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</si>
  <si>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</si>
  <si>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</si>
  <si>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</si>
  <si>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</si>
  <si>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</si>
  <si>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</si>
  <si>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</si>
  <si>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</si>
  <si>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</si>
  <si>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</si>
  <si>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</si>
  <si>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</si>
  <si>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</si>
  <si>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</si>
  <si>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</si>
  <si>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</si>
  <si>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</si>
  <si>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</si>
  <si>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</si>
  <si>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</si>
  <si>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</si>
  <si>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</si>
  <si>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</si>
  <si>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</si>
  <si>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</si>
  <si>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</si>
  <si>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</si>
  <si>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</si>
  <si>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</si>
  <si>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</si>
  <si>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</si>
  <si>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</si>
  <si>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</si>
  <si>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</si>
  <si>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</si>
  <si>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</si>
  <si>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</si>
  <si>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</si>
  <si>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</si>
  <si>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</si>
  <si>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</si>
  <si>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</si>
  <si>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</si>
  <si>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</si>
  <si>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</si>
  <si>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</si>
  <si>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</si>
  <si>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</si>
  <si>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</si>
  <si>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</si>
  <si>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</si>
  <si>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</si>
  <si>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</si>
  <si>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</si>
  <si>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</si>
  <si>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</si>
  <si>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</si>
  <si>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</si>
  <si>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</si>
  <si>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</si>
  <si>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</si>
  <si>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</si>
  <si>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</si>
  <si>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</si>
  <si>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</si>
  <si>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</si>
  <si>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</si>
  <si>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</si>
  <si>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</si>
  <si>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</si>
  <si>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</si>
  <si>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</si>
  <si>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</si>
  <si>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</si>
  <si>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</si>
  <si>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</si>
  <si>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</si>
  <si>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</si>
  <si>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</si>
  <si>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</si>
  <si>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</si>
  <si>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</si>
  <si>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</si>
  <si>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</si>
  <si>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</si>
  <si>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</si>
  <si>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</si>
  <si>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</si>
  <si>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</si>
  <si>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</si>
  <si>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</si>
  <si>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</si>
  <si>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</si>
  <si>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</si>
  <si>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</si>
  <si>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</si>
  <si>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</si>
  <si>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</si>
  <si>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</si>
  <si>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</si>
  <si>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</si>
  <si>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</si>
  <si>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</si>
  <si>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</si>
  <si>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</si>
  <si>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</si>
  <si>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</si>
  <si>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</si>
  <si>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</si>
  <si>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</si>
  <si>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</si>
  <si>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</si>
  <si>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</si>
  <si>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</si>
  <si>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</si>
  <si>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</si>
  <si>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</si>
  <si>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</si>
  <si>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</si>
  <si>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</si>
  <si>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</si>
  <si>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</si>
  <si>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</si>
  <si>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</si>
  <si>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</si>
  <si>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</si>
  <si>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</si>
  <si>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</si>
  <si>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</si>
  <si>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</si>
  <si>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</si>
  <si>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</si>
  <si>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</si>
  <si>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</si>
  <si>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</si>
  <si>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</si>
  <si>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</si>
  <si>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</si>
  <si>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</si>
  <si>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</si>
  <si>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</si>
  <si>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</si>
  <si>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</si>
  <si>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</si>
  <si>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</si>
  <si>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</si>
  <si>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</si>
  <si>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</si>
  <si>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</si>
  <si>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</si>
  <si>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</si>
  <si>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</si>
  <si>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</si>
  <si>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</si>
  <si>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</si>
  <si>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</si>
  <si>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</si>
  <si>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</si>
  <si>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</si>
  <si>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</si>
  <si>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</si>
  <si>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</si>
  <si>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</si>
  <si>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</si>
  <si>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</si>
  <si>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</si>
  <si>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</si>
  <si>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</si>
  <si>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</si>
  <si>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</si>
  <si>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</si>
  <si>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</si>
  <si>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</si>
  <si>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</si>
  <si>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</si>
  <si>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</si>
  <si>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</si>
  <si>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</si>
  <si>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</si>
  <si>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</si>
  <si>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</si>
  <si>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</si>
  <si>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</si>
  <si>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</si>
  <si>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</si>
  <si>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</si>
  <si>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</si>
  <si>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</si>
  <si>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</si>
  <si>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</si>
  <si>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</si>
  <si>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</si>
  <si>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</si>
  <si>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</si>
  <si>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</si>
  <si>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</si>
  <si>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</si>
  <si>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</si>
  <si>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</si>
  <si>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</si>
  <si>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</si>
  <si>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</si>
  <si>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</si>
  <si>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</si>
  <si>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</si>
  <si>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</si>
  <si>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</si>
  <si>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</si>
  <si>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</si>
  <si>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</si>
  <si>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</si>
  <si>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</si>
  <si>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</si>
  <si>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</si>
  <si>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</si>
  <si>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</si>
  <si>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</si>
  <si>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</si>
  <si>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</si>
  <si>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</si>
  <si>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</si>
  <si>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</si>
  <si>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</si>
  <si>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</si>
  <si>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</si>
  <si>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</si>
  <si>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</si>
  <si>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</si>
  <si>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</si>
  <si>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</si>
  <si>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</si>
  <si>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</si>
  <si>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</si>
  <si>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</si>
  <si>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</si>
  <si>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</si>
  <si>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</si>
  <si>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</si>
  <si>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</si>
  <si>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</si>
  <si>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</si>
  <si>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</si>
  <si>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</si>
  <si>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</si>
  <si>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</si>
  <si>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</si>
  <si>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</si>
  <si>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</si>
  <si>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</si>
  <si>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</si>
  <si>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</si>
  <si>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</si>
  <si>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</si>
  <si>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</si>
  <si>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</si>
  <si>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</si>
  <si>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</si>
  <si>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</si>
  <si>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</si>
  <si>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</si>
  <si>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</si>
  <si>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</si>
  <si>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</si>
  <si>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</si>
  <si>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</si>
  <si>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</si>
  <si>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</si>
  <si>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</si>
  <si>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</si>
  <si>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</si>
  <si>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</si>
  <si>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</si>
  <si>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</si>
  <si>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</si>
  <si>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</si>
  <si>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</si>
  <si>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</si>
  <si>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</si>
  <si>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</si>
  <si>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</si>
  <si>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</si>
  <si>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</si>
  <si>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</si>
  <si>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</si>
  <si>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</si>
  <si>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</si>
  <si>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</si>
  <si>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</si>
  <si>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</si>
  <si>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</si>
  <si>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</si>
  <si>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</si>
  <si>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</si>
  <si>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</si>
  <si>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</si>
  <si>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</si>
  <si>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</si>
  <si>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</si>
  <si>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</si>
  <si>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</si>
  <si>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</si>
  <si>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</si>
  <si>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</si>
  <si>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</si>
  <si>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</si>
  <si>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</si>
  <si>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</si>
  <si>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</si>
  <si>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</si>
  <si>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</si>
  <si>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</si>
  <si>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</si>
  <si>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</si>
  <si>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</si>
  <si>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</si>
  <si>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</si>
  <si>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</si>
  <si>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</si>
  <si>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</si>
  <si>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</si>
  <si>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</si>
  <si>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</si>
  <si>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</si>
  <si>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</si>
  <si>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</si>
  <si>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</si>
  <si>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</si>
  <si>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</si>
  <si>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</si>
  <si>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</si>
  <si>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</si>
  <si>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</si>
  <si>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</si>
  <si>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</si>
  <si>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</si>
  <si>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</si>
  <si>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</si>
  <si>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</si>
  <si>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</si>
  <si>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</si>
  <si>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</si>
  <si>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</si>
  <si>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</si>
  <si>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</si>
  <si>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</si>
  <si>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</si>
  <si>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</si>
  <si>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</si>
  <si>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</si>
  <si>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</si>
  <si>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</si>
  <si>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</si>
  <si>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</si>
  <si>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</si>
  <si>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</si>
  <si>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</si>
  <si>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</si>
  <si>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</si>
  <si>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</si>
  <si>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</si>
  <si>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</si>
  <si>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</si>
  <si>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</si>
  <si>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</si>
  <si>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</si>
  <si>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</si>
  <si>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</si>
  <si>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</si>
  <si>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</si>
  <si>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</si>
  <si>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</si>
  <si>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</si>
  <si>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</si>
  <si>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</si>
  <si>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</si>
  <si>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</si>
  <si>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</si>
  <si>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</si>
  <si>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</si>
  <si>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</si>
  <si>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</si>
  <si>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</si>
  <si>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</si>
  <si>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</si>
  <si>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</si>
  <si>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</si>
  <si>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</si>
  <si>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</si>
  <si>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</si>
  <si>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</si>
  <si>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</si>
  <si>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</si>
  <si>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</si>
  <si>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</si>
  <si>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</si>
  <si>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</si>
  <si>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</si>
  <si>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</si>
  <si>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</si>
  <si>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</si>
  <si>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</si>
  <si>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</si>
  <si>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</si>
  <si>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</si>
  <si>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</si>
  <si>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</si>
  <si>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</si>
  <si>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</si>
  <si>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</si>
  <si>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</si>
  <si>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</si>
  <si>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</si>
  <si>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</si>
  <si>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</si>
  <si>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</si>
  <si>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</si>
  <si>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</si>
  <si>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</si>
  <si>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</si>
  <si>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</si>
  <si>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</si>
  <si>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</si>
  <si>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</si>
  <si>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</si>
  <si>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</si>
  <si>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</si>
  <si>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</si>
  <si>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</si>
  <si>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</si>
  <si>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</si>
  <si>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</si>
  <si>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</si>
  <si>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</si>
  <si>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</si>
  <si>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</si>
  <si>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</si>
  <si>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</si>
  <si>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</si>
  <si>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</si>
  <si>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</si>
  <si>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</si>
  <si>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</si>
  <si>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</si>
  <si>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</si>
  <si>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</si>
  <si>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</si>
  <si>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</si>
  <si>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</si>
  <si>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</si>
  <si>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</si>
  <si>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</si>
  <si>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</si>
  <si>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</si>
  <si>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</si>
  <si>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</si>
  <si>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</si>
  <si>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</si>
  <si>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</si>
  <si>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</si>
  <si>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</si>
  <si>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</si>
  <si>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</si>
  <si>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</si>
  <si>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</si>
  <si>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</si>
  <si>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</si>
  <si>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</si>
  <si>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</si>
  <si>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</si>
  <si>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</si>
  <si>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</si>
  <si>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</si>
  <si>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</si>
  <si>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</si>
  <si>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</si>
  <si>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</si>
  <si>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</si>
  <si>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</si>
  <si>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</si>
  <si>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</si>
  <si>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</si>
  <si>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</si>
  <si>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</si>
  <si>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</si>
  <si>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</si>
  <si>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</si>
  <si>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</si>
  <si>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</si>
  <si>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</si>
  <si>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</si>
  <si>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</si>
  <si>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</si>
  <si>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</si>
  <si>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</si>
  <si>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</si>
  <si>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</si>
  <si>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</si>
  <si>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</si>
  <si>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</si>
  <si>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</si>
  <si>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</si>
  <si>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</si>
  <si>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</si>
  <si>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</si>
  <si>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</si>
  <si>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</si>
  <si>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</si>
  <si>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</si>
  <si>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</si>
  <si>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</si>
  <si>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</si>
  <si>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</si>
  <si>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</si>
  <si>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</si>
  <si>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</si>
  <si>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</si>
  <si>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</si>
  <si>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</si>
  <si>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</si>
  <si>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</si>
  <si>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</si>
  <si>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</si>
  <si>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</si>
  <si>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</si>
  <si>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</si>
  <si>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</si>
  <si>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</si>
  <si>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</si>
  <si>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</si>
  <si>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</si>
  <si>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</si>
  <si>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</si>
  <si>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</si>
  <si>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</si>
  <si>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</si>
  <si>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</si>
  <si>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</si>
  <si>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</si>
  <si>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</si>
  <si>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</si>
  <si>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</si>
  <si>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</si>
  <si>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</si>
  <si>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</si>
  <si>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</si>
  <si>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</si>
  <si>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</si>
  <si>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</si>
  <si>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</si>
  <si>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</si>
  <si>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</si>
  <si>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</si>
  <si>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</si>
  <si>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</si>
  <si>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</si>
  <si>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</si>
  <si>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</si>
  <si>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</si>
  <si>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</si>
  <si>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</si>
  <si>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</si>
  <si>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</si>
  <si>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</si>
  <si>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</si>
  <si>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</si>
  <si>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</si>
  <si>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</si>
  <si>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</si>
  <si>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</si>
  <si>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</si>
  <si>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</si>
  <si>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</si>
  <si>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</si>
  <si>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</si>
  <si>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</si>
  <si>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</si>
  <si>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</si>
  <si>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</si>
  <si>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</si>
  <si>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</si>
  <si>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</si>
  <si>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</si>
  <si>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</si>
  <si>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</si>
  <si>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</si>
  <si>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</si>
  <si>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</si>
  <si>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</si>
  <si>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</si>
  <si>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</si>
  <si>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</si>
  <si>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</si>
  <si>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</si>
  <si>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</si>
  <si>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</si>
  <si>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</si>
  <si>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</si>
  <si>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</si>
  <si>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</si>
  <si>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</si>
  <si>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</si>
  <si>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</si>
  <si>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</si>
  <si>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</si>
  <si>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</si>
  <si>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</si>
  <si>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</si>
  <si>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</si>
  <si>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</si>
  <si>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</si>
  <si>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</si>
  <si>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</si>
  <si>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</si>
  <si>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</si>
  <si>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</si>
  <si>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</si>
  <si>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</si>
  <si>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</si>
  <si>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</si>
  <si>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</si>
  <si>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</si>
  <si>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</si>
  <si>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</si>
  <si>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</si>
  <si>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</si>
  <si>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</si>
  <si>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</si>
  <si>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</si>
  <si>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</si>
  <si>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</si>
  <si>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</si>
  <si>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</si>
  <si>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</si>
  <si>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</si>
  <si>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</si>
  <si>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</si>
  <si>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</si>
  <si>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</si>
  <si>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</si>
  <si>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</si>
  <si>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</si>
  <si>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</si>
  <si>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</si>
  <si>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</si>
  <si>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</si>
  <si>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</si>
  <si>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</si>
  <si>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</si>
  <si>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</si>
  <si>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</si>
  <si>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</si>
  <si>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</si>
  <si>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</si>
  <si>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</si>
  <si>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</si>
  <si>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</si>
  <si>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</si>
  <si>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</si>
  <si>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</si>
  <si>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</si>
  <si>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</si>
  <si>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</si>
  <si>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</si>
  <si>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</si>
  <si>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</si>
  <si>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</si>
  <si>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</si>
  <si>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</si>
  <si>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</si>
  <si>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</si>
  <si>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</si>
  <si>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</si>
  <si>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</si>
  <si>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</si>
  <si>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</si>
  <si>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</si>
  <si>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</si>
  <si>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</si>
  <si>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</si>
  <si>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</si>
  <si>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</si>
  <si>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</si>
  <si>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</si>
  <si>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</si>
  <si>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</si>
  <si>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</si>
  <si>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</si>
  <si>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</si>
  <si>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</si>
  <si>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</si>
  <si>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</si>
  <si>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</si>
  <si>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</si>
  <si>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</si>
  <si>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</si>
  <si>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</si>
  <si>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</si>
  <si>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</si>
  <si>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</si>
  <si>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</si>
  <si>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</si>
  <si>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</si>
  <si>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</si>
  <si>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</si>
  <si>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</si>
  <si>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</si>
  <si>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</si>
  <si>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</si>
  <si>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</si>
  <si>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</si>
  <si>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</si>
  <si>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</si>
  <si>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</si>
  <si>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</si>
  <si>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</si>
  <si>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</si>
  <si>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</si>
  <si>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</si>
  <si>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</si>
  <si>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</si>
  <si>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</si>
  <si>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</si>
  <si>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</si>
  <si>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</si>
  <si>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</si>
  <si>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</si>
  <si>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</si>
  <si>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</si>
  <si>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</si>
  <si>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</si>
  <si>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</si>
  <si>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</si>
  <si>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</si>
  <si>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</si>
  <si>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</si>
  <si>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</si>
  <si>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</si>
  <si>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</si>
  <si>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</si>
  <si>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</si>
  <si>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</si>
  <si>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</si>
  <si>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</si>
  <si>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</si>
  <si>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</si>
  <si>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</si>
  <si>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</si>
  <si>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</si>
  <si>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</si>
  <si>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</si>
  <si>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</si>
  <si>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</si>
  <si>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</si>
  <si>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</si>
  <si>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</si>
  <si>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</si>
  <si>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</si>
  <si>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</si>
  <si>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</si>
  <si>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</si>
  <si>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</si>
  <si>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</si>
  <si>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</si>
  <si>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</si>
  <si>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</si>
  <si>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</si>
  <si>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</si>
  <si>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</si>
  <si>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</si>
  <si>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</si>
  <si>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</si>
  <si>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</si>
  <si>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</si>
  <si>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</si>
  <si>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</si>
  <si>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</si>
  <si>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</si>
  <si>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</si>
  <si>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</si>
  <si>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</si>
  <si>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</si>
  <si>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</si>
  <si>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</si>
  <si>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</si>
  <si>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</si>
  <si>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</si>
  <si>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</si>
  <si>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</si>
  <si>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</si>
  <si>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</si>
  <si>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</si>
  <si>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</si>
  <si>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</si>
  <si>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</si>
  <si>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</si>
  <si>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</si>
  <si>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</si>
  <si>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</si>
  <si>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</si>
  <si>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</si>
  <si>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</si>
  <si>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</si>
  <si>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</si>
  <si>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</si>
  <si>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</si>
  <si>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</si>
  <si>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</si>
  <si>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</si>
  <si>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</si>
  <si>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</si>
  <si>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</si>
  <si>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</si>
  <si>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</si>
  <si>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</si>
  <si>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</si>
  <si>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</si>
  <si>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</si>
  <si>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</si>
  <si>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</si>
  <si>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</si>
  <si>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</si>
  <si>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</si>
  <si>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</si>
  <si>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</si>
  <si>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</si>
  <si>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</si>
  <si>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</si>
  <si>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</si>
  <si>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</si>
  <si>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</si>
  <si>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</si>
  <si>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</si>
  <si>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</si>
  <si>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</si>
  <si>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</si>
  <si>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</si>
  <si>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</si>
  <si>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</si>
  <si>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</si>
  <si>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</si>
  <si>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</si>
  <si>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</si>
  <si>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</si>
  <si>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</si>
  <si>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</si>
  <si>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</si>
  <si>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</si>
  <si>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</si>
  <si>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</si>
  <si>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</si>
  <si>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</si>
  <si>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</si>
  <si>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</si>
  <si>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</si>
  <si>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</si>
  <si>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</si>
  <si>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</si>
  <si>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</si>
  <si>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</si>
  <si>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</si>
  <si>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</si>
  <si>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</si>
  <si>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</si>
  <si>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</si>
  <si>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</si>
  <si>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</si>
  <si>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</si>
  <si>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</si>
  <si>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</si>
  <si>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</si>
  <si>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</si>
  <si>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</si>
  <si>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</si>
  <si>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</si>
  <si>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</si>
  <si>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</si>
  <si>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</si>
  <si>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</si>
  <si>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</si>
  <si>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</si>
  <si>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</si>
  <si>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</si>
  <si>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</si>
  <si>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</si>
  <si>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</si>
  <si>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</si>
  <si>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</si>
  <si>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</si>
  <si>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</si>
  <si>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</si>
  <si>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</si>
  <si>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</si>
  <si>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</si>
  <si>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</si>
  <si>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</si>
  <si>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</si>
  <si>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</si>
  <si>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</si>
  <si>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</si>
  <si>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</si>
  <si>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</si>
  <si>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</si>
  <si>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</si>
  <si>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</si>
  <si>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</si>
  <si>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</si>
  <si>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</si>
  <si>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</si>
  <si>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</si>
  <si>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</si>
  <si>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</si>
  <si>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</si>
  <si>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</si>
  <si>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</si>
  <si>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</si>
  <si>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</si>
  <si>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</si>
  <si>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</si>
  <si>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</si>
  <si>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</si>
  <si>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</si>
  <si>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</si>
  <si>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</si>
  <si>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</si>
  <si>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</si>
  <si>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</si>
  <si>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</si>
  <si>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</si>
  <si>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</si>
  <si>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</si>
  <si>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</si>
  <si>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</si>
  <si>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</si>
  <si>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</si>
  <si>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</si>
  <si>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</si>
  <si>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</si>
  <si>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</si>
  <si>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</si>
  <si>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</si>
  <si>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</si>
  <si>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</si>
  <si>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</si>
  <si>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</si>
  <si>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</si>
  <si>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</si>
  <si>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</si>
  <si>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</si>
  <si>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</si>
  <si>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</si>
  <si>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</si>
  <si>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</si>
  <si>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</si>
  <si>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</si>
  <si>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</si>
  <si>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</si>
  <si>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</si>
  <si>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</si>
  <si>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</si>
  <si>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</si>
  <si>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</si>
  <si>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</si>
  <si>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</si>
  <si>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</si>
  <si>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</si>
  <si>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</si>
  <si>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</si>
  <si>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</si>
  <si>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</si>
  <si>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</si>
  <si>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</si>
  <si>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</si>
  <si>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</si>
  <si>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</si>
  <si>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</si>
  <si>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</si>
  <si>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</si>
  <si>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</si>
  <si>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</si>
  <si>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</si>
  <si>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</si>
  <si>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</si>
  <si>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</si>
  <si>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</si>
  <si>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</si>
  <si>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</si>
  <si>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</si>
  <si>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</si>
  <si>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</si>
  <si>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</si>
  <si>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</si>
  <si>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</si>
  <si>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</si>
  <si>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</si>
  <si>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</si>
  <si>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</si>
  <si>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</si>
  <si>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</si>
  <si>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</si>
  <si>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</si>
  <si>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</si>
  <si>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</si>
  <si>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</si>
  <si>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</si>
  <si>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</si>
  <si>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</si>
  <si>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</si>
  <si>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</si>
  <si>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</si>
  <si>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</si>
  <si>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</si>
  <si>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</si>
  <si>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</si>
  <si>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</si>
  <si>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</si>
  <si>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</si>
  <si>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</si>
  <si>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</si>
  <si>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</si>
  <si>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</si>
  <si>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</si>
  <si>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</si>
  <si>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</si>
  <si>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</si>
  <si>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</si>
  <si>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</si>
  <si>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</si>
  <si>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</si>
  <si>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</si>
  <si>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</si>
  <si>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</si>
  <si>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</si>
  <si>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</si>
  <si>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</si>
  <si>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</si>
  <si>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</si>
  <si>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</si>
  <si>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</si>
  <si>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</si>
  <si>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</si>
  <si>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</si>
  <si>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</si>
  <si>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</si>
  <si>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</si>
  <si>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</si>
  <si>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</si>
  <si>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</si>
  <si>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</si>
  <si>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</si>
  <si>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</si>
  <si>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</si>
  <si>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</si>
  <si>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</si>
  <si>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</si>
  <si>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</si>
  <si>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</si>
  <si>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</si>
  <si>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</si>
  <si>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</si>
  <si>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</si>
  <si>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</si>
  <si>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</si>
  <si>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</si>
  <si>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</si>
  <si>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</si>
  <si>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</si>
  <si>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</si>
  <si>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</si>
  <si>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</si>
  <si>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</si>
  <si>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</si>
  <si>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</si>
  <si>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</si>
  <si>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</si>
  <si>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</si>
  <si>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</si>
  <si>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</si>
  <si>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</si>
  <si>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</si>
  <si>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</si>
  <si>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</si>
  <si>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</si>
  <si>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</si>
  <si>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</si>
  <si>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</si>
  <si>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</si>
  <si>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</si>
  <si>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</si>
  <si>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</si>
  <si>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</si>
  <si>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</si>
  <si>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</si>
  <si>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</si>
  <si>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</si>
  <si>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</si>
  <si>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</si>
  <si>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</si>
  <si>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</si>
  <si>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</si>
  <si>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</si>
  <si>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</si>
  <si>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</si>
  <si>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</si>
  <si>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</si>
  <si>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</si>
  <si>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</si>
  <si>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</si>
  <si>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</si>
  <si>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</si>
  <si>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</si>
  <si>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</si>
  <si>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</si>
  <si>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</si>
  <si>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</si>
  <si>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</si>
  <si>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</si>
  <si>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</si>
  <si>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</si>
  <si>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</si>
  <si>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</si>
  <si>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</si>
  <si>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</si>
  <si>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</si>
  <si>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</si>
  <si>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</si>
  <si>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</si>
  <si>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</si>
  <si>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</si>
  <si>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</si>
  <si>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</si>
  <si>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</si>
  <si>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</si>
  <si>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</si>
  <si>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</si>
  <si>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</si>
  <si>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</si>
  <si>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</si>
  <si>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</si>
  <si>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</si>
  <si>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</si>
  <si>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</si>
  <si>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</si>
  <si>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</si>
  <si>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</si>
  <si>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</si>
  <si>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</si>
  <si>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</si>
  <si>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</si>
  <si>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</si>
  <si>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</si>
  <si>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</si>
  <si>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</si>
  <si>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</si>
  <si>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</si>
  <si>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</si>
  <si>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</si>
  <si>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</si>
  <si>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</si>
  <si>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</si>
  <si>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</si>
  <si>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</si>
  <si>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</si>
  <si>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</si>
  <si>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</si>
  <si>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</si>
  <si>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</si>
  <si>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</si>
  <si>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</si>
  <si>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</si>
  <si>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</si>
  <si>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</si>
  <si>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</si>
  <si>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</si>
  <si>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</si>
  <si>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</si>
  <si>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</si>
  <si>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</si>
  <si>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</si>
  <si>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</si>
  <si>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</si>
  <si>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</si>
  <si>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</si>
  <si>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</si>
  <si>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</si>
  <si>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</si>
  <si>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</si>
  <si>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</si>
  <si>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</si>
  <si>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</si>
  <si>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</si>
  <si>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</si>
  <si>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</si>
  <si>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</si>
  <si>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</si>
  <si>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</si>
  <si>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</si>
  <si>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</si>
  <si>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</si>
  <si>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</si>
  <si>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</si>
  <si>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</si>
  <si>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</si>
  <si>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</si>
  <si>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</si>
  <si>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</si>
  <si>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</si>
  <si>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</si>
  <si>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</si>
  <si>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</si>
  <si>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</si>
  <si>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</si>
  <si>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</si>
  <si>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</si>
  <si>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</si>
  <si>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</si>
  <si>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</si>
  <si>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</si>
  <si>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</si>
  <si>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</si>
  <si>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</si>
  <si>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</si>
  <si>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</si>
  <si>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</si>
  <si>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</si>
  <si>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</si>
  <si>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</si>
  <si>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</si>
  <si>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</si>
  <si>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</si>
  <si>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</si>
  <si>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</si>
  <si>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</si>
  <si>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</si>
  <si>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</si>
  <si>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</si>
  <si>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</si>
  <si>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</si>
  <si>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</si>
  <si>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</si>
  <si>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</si>
  <si>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</si>
  <si>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</si>
  <si>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</si>
  <si>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</si>
  <si>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</si>
  <si>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</si>
  <si>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</si>
  <si>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</si>
  <si>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</si>
  <si>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</si>
  <si>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</si>
  <si>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</si>
  <si>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</si>
  <si>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</si>
  <si>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</si>
  <si>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</si>
  <si>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</si>
  <si>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</si>
  <si>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</si>
  <si>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</si>
  <si>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</si>
  <si>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</si>
  <si>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</si>
  <si>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</si>
  <si>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</si>
  <si>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</si>
  <si>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</si>
  <si>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</si>
  <si>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</si>
  <si>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</si>
  <si>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</si>
  <si>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</si>
  <si>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</si>
  <si>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</si>
  <si>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</si>
  <si>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</si>
  <si>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</si>
  <si>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</si>
  <si>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</si>
  <si>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</si>
  <si>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</si>
  <si>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</si>
  <si>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</si>
  <si>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</si>
  <si>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</si>
  <si>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</si>
  <si>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</si>
  <si>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</si>
  <si>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</si>
  <si>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</si>
  <si>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</si>
  <si>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</si>
  <si>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</si>
  <si>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</si>
  <si>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</si>
  <si>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</si>
  <si>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</si>
  <si>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</si>
  <si>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</si>
  <si>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</si>
  <si>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</si>
  <si>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</si>
  <si>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</si>
  <si>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</si>
  <si>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</si>
  <si>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</si>
  <si>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</si>
  <si>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</si>
  <si>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</si>
  <si>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</si>
  <si>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</si>
  <si>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</si>
  <si>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</si>
  <si>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</si>
  <si>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</si>
  <si>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</si>
  <si>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</si>
  <si>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</si>
  <si>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</si>
  <si>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</si>
  <si>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</si>
  <si>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</si>
  <si>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</si>
  <si>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</si>
  <si>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</si>
  <si>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</si>
  <si>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</si>
  <si>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</si>
  <si>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</si>
  <si>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</si>
  <si>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</si>
  <si>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</si>
  <si>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</si>
  <si>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</si>
  <si>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</si>
  <si>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</si>
  <si>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</si>
  <si>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</si>
  <si>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</si>
  <si>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</si>
  <si>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</si>
  <si>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</si>
  <si>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</si>
  <si>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</si>
  <si>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</si>
  <si>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</si>
  <si>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</si>
  <si>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</si>
  <si>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</si>
  <si>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</si>
  <si>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</si>
  <si>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</si>
  <si>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</si>
  <si>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</si>
  <si>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</si>
  <si>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</si>
  <si>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</si>
  <si>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</si>
  <si>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</si>
  <si>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</si>
  <si>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</si>
  <si>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</si>
  <si>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</si>
  <si>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</si>
  <si>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</si>
  <si>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</si>
  <si>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</si>
  <si>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</si>
  <si>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</si>
  <si>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</si>
  <si>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</si>
  <si>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</si>
  <si>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</si>
  <si>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</si>
  <si>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</si>
  <si>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</si>
  <si>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</si>
  <si>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</si>
  <si>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</si>
  <si>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</si>
  <si>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</si>
  <si>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</si>
  <si>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</si>
  <si>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</si>
  <si>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</si>
  <si>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</si>
  <si>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</si>
  <si>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</si>
  <si>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</si>
  <si>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</si>
  <si>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</si>
  <si>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</si>
  <si>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</si>
  <si>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</si>
  <si>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</si>
  <si>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</si>
  <si>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</si>
  <si>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</si>
  <si>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</si>
  <si>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</si>
  <si>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</si>
  <si>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</si>
  <si>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</si>
  <si>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</si>
  <si>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</si>
  <si>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</si>
  <si>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</si>
  <si>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</si>
  <si>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</si>
  <si>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</si>
  <si>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</si>
  <si>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</si>
  <si>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</si>
  <si>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</si>
  <si>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</si>
  <si>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</si>
  <si>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</si>
  <si>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</si>
  <si>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</si>
  <si>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</si>
  <si>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</si>
  <si>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</si>
  <si>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</si>
  <si>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</si>
  <si>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</si>
  <si>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</si>
  <si>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</si>
  <si>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</si>
  <si>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</si>
  <si>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</si>
  <si>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</si>
  <si>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</si>
  <si>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</si>
  <si>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</si>
  <si>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</si>
  <si>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</si>
  <si>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</si>
  <si>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</si>
  <si>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</si>
  <si>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</si>
  <si>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</si>
  <si>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</si>
  <si>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</si>
  <si>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</si>
  <si>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</si>
  <si>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</si>
  <si>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</si>
  <si>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</si>
  <si>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</si>
  <si>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</si>
  <si>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</si>
  <si>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</si>
  <si>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</si>
  <si>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</si>
  <si>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</si>
  <si>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</si>
  <si>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</si>
  <si>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</si>
  <si>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</si>
  <si>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</si>
  <si>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</si>
  <si>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</si>
  <si>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</si>
  <si>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</si>
  <si>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</si>
  <si>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</si>
  <si>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</si>
  <si>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</si>
  <si>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</si>
  <si>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</si>
  <si>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</si>
  <si>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</si>
  <si>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</si>
  <si>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</si>
  <si>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</si>
  <si>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</si>
  <si>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</si>
  <si>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</si>
  <si>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</si>
  <si>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</si>
  <si>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</si>
  <si>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</si>
  <si>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</si>
  <si>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</si>
  <si>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</si>
  <si>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</si>
  <si>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</si>
  <si>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</si>
  <si>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</si>
  <si>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</si>
  <si>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</si>
  <si>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</si>
  <si>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</si>
  <si>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</si>
  <si>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</si>
  <si>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</si>
  <si>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</si>
  <si>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</si>
  <si>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</si>
  <si>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</si>
  <si>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</si>
  <si>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</si>
  <si>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</si>
  <si>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</si>
  <si>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</si>
  <si>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</si>
  <si>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</si>
  <si>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</si>
  <si>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</si>
  <si>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</si>
  <si>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</si>
  <si>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</si>
  <si>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</si>
  <si>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</si>
  <si>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</si>
  <si>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</si>
  <si>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</si>
  <si>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</si>
  <si>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</si>
  <si>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</si>
  <si>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</si>
  <si>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</si>
  <si>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</si>
  <si>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</si>
  <si>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</si>
  <si>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</si>
  <si>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</si>
  <si>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</si>
  <si>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</si>
  <si>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</si>
  <si>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</si>
  <si>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</si>
  <si>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</si>
  <si>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</si>
  <si>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</si>
  <si>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</si>
  <si>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</si>
  <si>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</si>
  <si>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</si>
  <si>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</si>
  <si>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</si>
  <si>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</si>
  <si>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</si>
  <si>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</si>
  <si>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</si>
  <si>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</si>
  <si>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</si>
  <si>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</si>
  <si>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</si>
  <si>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</si>
  <si>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</si>
  <si>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</si>
  <si>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</si>
  <si>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</si>
  <si>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</si>
  <si>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</si>
  <si>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</si>
  <si>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</si>
  <si>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</si>
  <si>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</si>
  <si>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</si>
  <si>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</si>
  <si>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</si>
  <si>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</si>
  <si>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</si>
  <si>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</si>
  <si>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</si>
  <si>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</si>
  <si>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</si>
  <si>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</si>
  <si>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</si>
  <si>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</si>
  <si>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</si>
  <si>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</si>
  <si>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</si>
  <si>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</si>
  <si>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</si>
  <si>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</si>
  <si>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</si>
  <si>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</si>
  <si>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</si>
  <si>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</si>
  <si>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</si>
  <si>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</si>
  <si>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</si>
  <si>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</si>
  <si>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</si>
  <si>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</si>
  <si>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</si>
  <si>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</si>
  <si>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</si>
  <si>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</si>
  <si>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</si>
  <si>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</si>
  <si>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</si>
  <si>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</si>
  <si>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</si>
  <si>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</si>
  <si>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</si>
  <si>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</si>
  <si>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</si>
  <si>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</si>
  <si>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</si>
  <si>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</si>
  <si>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</si>
  <si>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</si>
  <si>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</si>
  <si>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</si>
  <si>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</si>
  <si>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</si>
  <si>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</si>
  <si>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</si>
  <si>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</si>
  <si>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</si>
  <si>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</si>
  <si>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</si>
  <si>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</si>
  <si>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</si>
  <si>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</si>
  <si>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</si>
  <si>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</si>
  <si>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</si>
  <si>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</si>
  <si>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</si>
  <si>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</si>
  <si>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</si>
  <si>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</si>
  <si>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</si>
  <si>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</si>
  <si>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</si>
  <si>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</si>
  <si>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</si>
  <si>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</si>
  <si>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</si>
  <si>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</si>
  <si>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</si>
  <si>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</si>
  <si>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</si>
  <si>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</si>
  <si>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</si>
  <si>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</si>
  <si>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</si>
  <si>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</si>
  <si>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</si>
  <si>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</si>
  <si>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</si>
  <si>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</si>
  <si>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</si>
  <si>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</si>
  <si>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</si>
  <si>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</si>
  <si>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</si>
  <si>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</si>
  <si>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</si>
  <si>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</si>
  <si>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</si>
  <si>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</si>
  <si>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</si>
  <si>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</si>
  <si>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</si>
  <si>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</si>
  <si>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</si>
  <si>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</si>
  <si>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</si>
  <si>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</si>
  <si>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</si>
  <si>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</si>
  <si>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</si>
  <si>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</si>
  <si>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</si>
  <si>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</si>
  <si>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</si>
  <si>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</si>
  <si>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</si>
  <si>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</si>
  <si>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</si>
  <si>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</si>
  <si>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</si>
  <si>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</si>
  <si>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</si>
  <si>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</si>
  <si>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</si>
  <si>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</si>
  <si>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</si>
  <si>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</si>
  <si>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</si>
  <si>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</si>
  <si>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</si>
  <si>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</si>
  <si>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</si>
  <si>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</si>
  <si>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</si>
  <si>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</si>
  <si>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</si>
  <si>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</si>
  <si>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</si>
  <si>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</si>
  <si>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</si>
  <si>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</si>
  <si>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</si>
  <si>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</si>
  <si>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</si>
  <si>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</si>
  <si>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</si>
  <si>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</si>
  <si>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</si>
  <si>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</si>
  <si>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</si>
  <si>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</si>
  <si>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</si>
  <si>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</si>
  <si>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</si>
  <si>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</si>
  <si>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</si>
  <si>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</si>
  <si>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</si>
  <si>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</si>
  <si>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</si>
  <si>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</si>
  <si>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</si>
  <si>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</si>
  <si>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</si>
  <si>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</si>
  <si>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</si>
  <si>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</si>
  <si>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</si>
  <si>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</si>
  <si>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</si>
  <si>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</si>
  <si>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</si>
  <si>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</si>
  <si>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</si>
  <si>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</si>
  <si>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</si>
  <si>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</si>
  <si>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</si>
  <si>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</si>
  <si>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</si>
  <si>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</si>
  <si>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</si>
  <si>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</si>
  <si>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</si>
  <si>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</si>
  <si>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</si>
  <si>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</si>
  <si>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</si>
  <si>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</si>
  <si>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</si>
  <si>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</si>
  <si>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</si>
  <si>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</si>
  <si>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</si>
  <si>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</si>
  <si>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</si>
  <si>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</si>
  <si>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</si>
  <si>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</si>
  <si>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</si>
  <si>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</si>
  <si>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</si>
  <si>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</si>
  <si>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</si>
  <si>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</si>
  <si>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</si>
  <si>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</si>
  <si>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</si>
  <si>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</si>
  <si>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</si>
  <si>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</si>
  <si>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</si>
  <si>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</si>
  <si>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</si>
  <si>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</si>
  <si>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</si>
  <si>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</si>
  <si>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</si>
  <si>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</si>
  <si>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</si>
  <si>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</si>
  <si>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</si>
  <si>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</si>
  <si>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</si>
  <si>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</si>
  <si>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</si>
  <si>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</si>
  <si>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</si>
  <si>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</si>
  <si>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</si>
  <si>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</si>
  <si>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</si>
  <si>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</si>
  <si>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</si>
  <si>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</si>
  <si>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</si>
  <si>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</si>
  <si>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</si>
  <si>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</si>
  <si>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</si>
  <si>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</si>
  <si>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</si>
  <si>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</si>
  <si>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</si>
  <si>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</si>
  <si>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</si>
  <si>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</si>
  <si>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</si>
  <si>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</si>
  <si>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</si>
  <si>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</si>
  <si>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</si>
  <si>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</si>
  <si>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</si>
  <si>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</si>
  <si>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</si>
  <si>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</si>
  <si>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</si>
  <si>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</si>
  <si>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</si>
  <si>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</si>
  <si>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</si>
  <si>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</si>
  <si>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</si>
  <si>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</si>
  <si>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</si>
  <si>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</si>
  <si>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</si>
  <si>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</si>
  <si>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</si>
  <si>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</si>
  <si>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</si>
  <si>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</si>
  <si>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</si>
  <si>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</si>
  <si>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</si>
  <si>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</si>
  <si>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</si>
  <si>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</si>
  <si>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</si>
  <si>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</si>
  <si>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</si>
  <si>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</si>
  <si>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</si>
  <si>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</si>
  <si>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</si>
  <si>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</si>
  <si>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</si>
  <si>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</si>
  <si>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</si>
  <si>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</si>
  <si>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</si>
  <si>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</si>
  <si>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</si>
  <si>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</si>
  <si>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</si>
  <si>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</si>
  <si>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</si>
  <si>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</si>
  <si>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</si>
  <si>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</si>
  <si>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</si>
  <si>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</si>
  <si>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</si>
  <si>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</si>
  <si>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</si>
  <si>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</si>
  <si>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</si>
  <si>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</si>
  <si>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</si>
  <si>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</si>
  <si>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</si>
  <si>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</si>
  <si>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</si>
  <si>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</si>
  <si>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</si>
  <si>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</si>
  <si>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</si>
  <si>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</si>
  <si>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</si>
  <si>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</si>
  <si>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</si>
  <si>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</si>
  <si>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</si>
  <si>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</si>
  <si>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</si>
  <si>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</si>
  <si>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</si>
  <si>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</si>
  <si>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</si>
  <si>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</si>
  <si>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</si>
  <si>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</si>
  <si>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</si>
  <si>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</si>
  <si>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</si>
  <si>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</si>
  <si>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</si>
  <si>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</si>
  <si>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</si>
  <si>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</si>
  <si>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</si>
  <si>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</si>
  <si>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</si>
  <si>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</si>
  <si>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</si>
  <si>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</si>
  <si>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</si>
  <si>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</si>
  <si>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</si>
  <si>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</si>
  <si>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</si>
  <si>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</si>
  <si>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</si>
  <si>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</si>
  <si>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</si>
  <si>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</si>
  <si>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</si>
  <si>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</si>
  <si>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</si>
  <si>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</si>
  <si>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</si>
  <si>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</si>
  <si>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</si>
  <si>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</si>
  <si>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</si>
  <si>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</si>
  <si>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</si>
  <si>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</si>
  <si>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</si>
  <si>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</si>
  <si>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</si>
  <si>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</si>
  <si>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</si>
  <si>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</si>
  <si>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</si>
  <si>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</si>
  <si>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</si>
  <si>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</si>
  <si>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</si>
  <si>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</si>
  <si>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</si>
  <si>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</si>
  <si>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</si>
  <si>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</si>
  <si>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</si>
  <si>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</si>
  <si>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</si>
  <si>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</si>
  <si>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</si>
  <si>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</si>
  <si>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</si>
  <si>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</si>
  <si>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</si>
  <si>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</si>
  <si>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</si>
  <si>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</si>
  <si>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</si>
  <si>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</si>
  <si>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</si>
  <si>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</si>
  <si>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</si>
  <si>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</si>
  <si>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</si>
  <si>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</si>
  <si>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</si>
  <si>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</si>
  <si>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</si>
  <si>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</si>
  <si>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</si>
  <si>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</si>
  <si>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</si>
  <si>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</si>
  <si>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</si>
  <si>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</si>
  <si>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</si>
  <si>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</si>
  <si>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</si>
  <si>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</si>
  <si>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</si>
  <si>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</si>
  <si>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</si>
  <si>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</si>
  <si>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</si>
  <si>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</si>
  <si>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</si>
  <si>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</si>
  <si>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</si>
  <si>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</si>
  <si>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</si>
  <si>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</si>
  <si>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</si>
  <si>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</si>
  <si>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</si>
  <si>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</si>
  <si>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</si>
  <si>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</si>
  <si>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</si>
  <si>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</si>
  <si>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</si>
  <si>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</si>
  <si>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</si>
  <si>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</si>
  <si>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</si>
  <si>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</si>
  <si>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</si>
  <si>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</si>
  <si>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</si>
  <si>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</si>
  <si>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</si>
  <si>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</si>
  <si>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</si>
  <si>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</si>
  <si>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</si>
  <si>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</si>
  <si>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</si>
  <si>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</si>
  <si>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</si>
  <si>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</si>
  <si>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</si>
  <si>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</si>
  <si>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</si>
  <si>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</si>
  <si>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</si>
  <si>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</si>
  <si>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</si>
  <si>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</si>
  <si>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</si>
  <si>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</si>
  <si>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</si>
  <si>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</si>
  <si>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</si>
  <si>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</si>
  <si>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</si>
  <si>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</si>
  <si>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</si>
  <si>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</si>
  <si>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</si>
  <si>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</si>
  <si>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</si>
  <si>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</si>
  <si>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</si>
  <si>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</si>
  <si>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</si>
  <si>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</si>
  <si>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</si>
  <si>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</si>
  <si>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</si>
  <si>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</si>
  <si>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</si>
  <si>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</si>
  <si>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</si>
  <si>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</si>
  <si>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</si>
  <si>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</si>
  <si>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</si>
  <si>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</si>
  <si>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</si>
  <si>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</si>
  <si>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</si>
  <si>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</si>
  <si>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</si>
  <si>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</si>
  <si>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</si>
  <si>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</si>
  <si>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</si>
  <si>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</si>
  <si>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</si>
  <si>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</si>
  <si>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</si>
  <si>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</si>
  <si>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</si>
  <si>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</si>
  <si>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</si>
  <si>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</si>
  <si>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</si>
  <si>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</si>
  <si>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</si>
  <si>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</si>
  <si>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</si>
  <si>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</si>
  <si>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</si>
  <si>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</si>
  <si>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</si>
  <si>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</si>
  <si>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</si>
  <si>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</si>
  <si>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</si>
  <si>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</si>
  <si>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</si>
  <si>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</si>
  <si>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</si>
  <si>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</si>
  <si>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</si>
  <si>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</si>
  <si>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</si>
  <si>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</si>
  <si>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</si>
  <si>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</si>
  <si>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</si>
  <si>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</si>
  <si>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</si>
  <si>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</si>
  <si>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</si>
  <si>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</si>
  <si>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</si>
  <si>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</si>
  <si>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</si>
  <si>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</si>
  <si>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</si>
  <si>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</si>
  <si>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</si>
  <si>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</si>
  <si>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</si>
  <si>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</si>
  <si>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</si>
  <si>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</si>
  <si>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</si>
  <si>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</si>
  <si>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</si>
  <si>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</si>
  <si>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</si>
  <si>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</si>
  <si>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</si>
  <si>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</si>
  <si>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</si>
  <si>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</si>
  <si>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</si>
  <si>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</si>
  <si>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</si>
  <si>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</si>
  <si>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</si>
  <si>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</si>
  <si>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</si>
  <si>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</si>
  <si>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</si>
  <si>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</si>
  <si>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</si>
  <si>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</si>
  <si>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</si>
  <si>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</si>
  <si>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</si>
  <si>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</si>
  <si>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</si>
  <si>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</si>
  <si>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</si>
  <si>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</si>
  <si>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</si>
  <si>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</si>
  <si>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</si>
  <si>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</si>
  <si>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</si>
  <si>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</si>
  <si>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</si>
  <si>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</si>
  <si>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</si>
  <si>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</si>
  <si>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</si>
  <si>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</si>
  <si>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</si>
  <si>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</si>
  <si>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</si>
  <si>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</si>
  <si>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</si>
  <si>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</si>
  <si>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</si>
  <si>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</si>
  <si>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</si>
  <si>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</si>
  <si>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</si>
  <si>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</si>
  <si>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</si>
  <si>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</si>
  <si>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</si>
  <si>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</si>
  <si>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</si>
  <si>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</si>
  <si>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</si>
  <si>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</si>
  <si>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</si>
  <si>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</si>
  <si>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</si>
  <si>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</si>
  <si>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</si>
  <si>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</si>
  <si>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</si>
  <si>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</si>
  <si>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</si>
  <si>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</si>
  <si>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</si>
  <si>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</si>
  <si>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</si>
  <si>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</si>
  <si>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</si>
  <si>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</si>
  <si>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</si>
  <si>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</si>
  <si>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</si>
  <si>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</si>
  <si>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</si>
  <si>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</si>
  <si>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</si>
  <si>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</si>
  <si>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</si>
  <si>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</si>
  <si>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</si>
  <si>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</si>
  <si>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</si>
  <si>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</si>
  <si>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</si>
  <si>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</si>
  <si>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</si>
  <si>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</si>
  <si>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</si>
  <si>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</si>
  <si>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</si>
  <si>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</si>
  <si>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</si>
  <si>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</si>
  <si>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</si>
  <si>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</si>
  <si>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</si>
  <si>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</si>
  <si>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</si>
  <si>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</si>
  <si>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</si>
  <si>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</si>
  <si>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</si>
  <si>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</si>
  <si>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</si>
  <si>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</si>
  <si>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</si>
  <si>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</si>
  <si>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</si>
  <si>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</si>
  <si>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</si>
  <si>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</si>
  <si>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</si>
  <si>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</si>
  <si>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</si>
  <si>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</si>
  <si>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</si>
  <si>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</si>
  <si>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</si>
  <si>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</si>
  <si>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</si>
  <si>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</si>
  <si>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</si>
  <si>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</si>
  <si>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</si>
  <si>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</si>
  <si>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</si>
  <si>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</si>
  <si>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</si>
  <si>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</si>
  <si>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</si>
  <si>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</si>
  <si>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</si>
  <si>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</si>
  <si>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</si>
  <si>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</si>
  <si>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</si>
  <si>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</si>
  <si>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</si>
  <si>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</si>
  <si>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</si>
  <si>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</si>
  <si>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</si>
  <si>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</si>
  <si>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</si>
  <si>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</si>
  <si>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</si>
  <si>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</si>
  <si>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</si>
  <si>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</si>
  <si>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</si>
  <si>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</si>
  <si>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</si>
  <si>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</si>
  <si>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</si>
  <si>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</si>
  <si>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</si>
  <si>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</si>
  <si>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</si>
  <si>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</si>
  <si>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</si>
  <si>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</si>
  <si>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</si>
  <si>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</si>
  <si>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</si>
  <si>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</si>
  <si>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</si>
  <si>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</si>
  <si>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</si>
  <si>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</si>
  <si>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</si>
  <si>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</si>
  <si>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</si>
  <si>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</si>
  <si>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</si>
  <si>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</si>
  <si>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</si>
  <si>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</si>
  <si>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</si>
  <si>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</si>
  <si>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</si>
  <si>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</si>
  <si>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</si>
  <si>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</si>
  <si>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</si>
  <si>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</si>
  <si>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</si>
  <si>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</si>
  <si>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</si>
  <si>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</si>
  <si>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</si>
  <si>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</si>
  <si>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</si>
  <si>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</si>
  <si>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</si>
  <si>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</si>
  <si>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</si>
  <si>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</si>
  <si>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</si>
  <si>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</si>
  <si>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</si>
  <si>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</si>
  <si>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</si>
  <si>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</si>
  <si>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</si>
  <si>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</si>
  <si>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</si>
  <si>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</si>
  <si>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</si>
  <si>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</si>
  <si>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</si>
  <si>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</si>
  <si>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</si>
  <si>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</si>
  <si>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</si>
  <si>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</si>
  <si>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</si>
  <si>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</si>
  <si>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</si>
  <si>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</si>
  <si>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</si>
  <si>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</si>
  <si>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</si>
  <si>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</si>
  <si>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</si>
  <si>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</si>
  <si>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</si>
  <si>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</si>
  <si>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</si>
  <si>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</si>
  <si>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</si>
  <si>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</si>
  <si>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</si>
  <si>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</si>
  <si>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</si>
  <si>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</si>
  <si>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</si>
  <si>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</si>
  <si>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</si>
  <si>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</si>
  <si>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</si>
  <si>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</si>
  <si>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</si>
  <si>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</si>
  <si>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</si>
  <si>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</si>
  <si>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</si>
  <si>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</si>
  <si>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</si>
  <si>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</si>
  <si>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</si>
  <si>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</si>
  <si>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</si>
  <si>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</si>
  <si>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</si>
  <si>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</si>
  <si>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</si>
  <si>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</si>
  <si>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</si>
  <si>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</si>
  <si>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</si>
  <si>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</si>
  <si>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</si>
  <si>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</si>
  <si>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</si>
  <si>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</si>
  <si>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</si>
  <si>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</si>
  <si>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</si>
  <si>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</si>
  <si>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</si>
  <si>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</si>
  <si>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</si>
  <si>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</si>
  <si>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</si>
  <si>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</si>
  <si>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</si>
  <si>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</si>
  <si>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</si>
  <si>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</si>
  <si>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</si>
  <si>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</si>
  <si>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</si>
  <si>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</si>
  <si>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</si>
  <si>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</si>
  <si>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</si>
  <si>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</si>
  <si>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</si>
  <si>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</si>
  <si>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</si>
  <si>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</si>
  <si>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</si>
  <si>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</si>
  <si>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</si>
  <si>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</si>
  <si>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</si>
  <si>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</si>
  <si>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</si>
  <si>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</si>
  <si>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</si>
  <si>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</si>
  <si>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</si>
  <si>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</si>
  <si>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</si>
  <si>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</si>
  <si>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</si>
  <si>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</si>
  <si>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</si>
  <si>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</si>
  <si>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</si>
  <si>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</si>
  <si>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</si>
  <si>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</si>
  <si>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</si>
  <si>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</si>
  <si>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</si>
  <si>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</si>
  <si>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</si>
  <si>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</si>
  <si>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</si>
  <si>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</si>
  <si>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</si>
  <si>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</si>
  <si>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</si>
  <si>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</si>
  <si>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</si>
  <si>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</si>
  <si>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</si>
  <si>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</si>
  <si>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</si>
  <si>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</si>
  <si>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</si>
  <si>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</si>
  <si>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</si>
  <si>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</si>
  <si>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</si>
  <si>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</si>
  <si>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</si>
  <si>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</si>
  <si>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</si>
  <si>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</si>
  <si>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</si>
  <si>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</si>
  <si>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</si>
  <si>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</si>
  <si>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</si>
  <si>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</si>
  <si>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</si>
  <si>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</si>
  <si>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</si>
  <si>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</si>
  <si>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</si>
  <si>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</si>
  <si>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</si>
  <si>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</si>
  <si>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</si>
  <si>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</si>
  <si>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</si>
  <si>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</si>
  <si>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</si>
  <si>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</si>
  <si>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</si>
  <si>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</si>
  <si>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</si>
  <si>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</si>
  <si>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</si>
  <si>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</si>
  <si>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</si>
  <si>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</si>
  <si>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</si>
  <si>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</si>
  <si>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</si>
  <si>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</si>
  <si>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</si>
  <si>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</si>
  <si>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</si>
  <si>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</si>
  <si>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</si>
  <si>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</si>
  <si>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</si>
  <si>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</si>
  <si>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</si>
  <si>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</si>
  <si>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</si>
  <si>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</si>
  <si>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</si>
  <si>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</si>
  <si>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</si>
  <si>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</si>
  <si>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</si>
  <si>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</si>
  <si>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</si>
  <si>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</si>
  <si>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</si>
  <si>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</si>
  <si>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</si>
  <si>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</si>
  <si>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</si>
  <si>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</si>
  <si>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</si>
  <si>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</si>
  <si>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</si>
  <si>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</si>
  <si>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</si>
  <si>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</si>
  <si>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</si>
  <si>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</si>
  <si>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</si>
  <si>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</si>
  <si>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</si>
  <si>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</si>
  <si>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</si>
  <si>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</si>
  <si>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</si>
  <si>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</si>
  <si>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</si>
  <si>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</si>
  <si>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</si>
  <si>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</si>
  <si>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</si>
  <si>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</si>
  <si>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</si>
  <si>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</si>
  <si>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</si>
  <si>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</si>
  <si>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</si>
  <si>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</si>
  <si>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</si>
  <si>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</si>
  <si>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</si>
  <si>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</si>
  <si>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</si>
  <si>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</si>
  <si>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</si>
  <si>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</si>
  <si>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</si>
  <si>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</si>
  <si>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</si>
  <si>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</si>
  <si>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</si>
  <si>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</si>
  <si>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</si>
  <si>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</si>
  <si>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</si>
  <si>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</si>
  <si>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</si>
  <si>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</si>
  <si>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</si>
  <si>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</si>
  <si>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</si>
  <si>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</si>
  <si>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</si>
  <si>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</si>
  <si>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</si>
  <si>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</si>
  <si>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</si>
  <si>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</si>
  <si>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</si>
  <si>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</si>
  <si>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</si>
  <si>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</si>
  <si>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</si>
  <si>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</si>
  <si>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</si>
  <si>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</si>
  <si>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</si>
  <si>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</si>
  <si>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</si>
  <si>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</si>
  <si>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</si>
  <si>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</si>
  <si>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</si>
  <si>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</si>
  <si>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</si>
  <si>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</si>
  <si>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</si>
  <si>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</si>
  <si>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</si>
  <si>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</si>
  <si>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</si>
  <si>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</si>
  <si>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</si>
  <si>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</si>
  <si>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</si>
  <si>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</si>
  <si>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</si>
  <si>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</si>
  <si>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</si>
  <si>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</si>
  <si>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</si>
  <si>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</si>
  <si>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</si>
  <si>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</si>
  <si>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</si>
  <si>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</si>
  <si>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</si>
  <si>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</si>
  <si>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</si>
  <si>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</si>
  <si>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</si>
  <si>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</si>
  <si>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</si>
  <si>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</si>
  <si>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</si>
  <si>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</si>
  <si>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</si>
  <si>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</si>
  <si>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</si>
  <si>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</si>
  <si>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</si>
  <si>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</si>
  <si>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</si>
  <si>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</si>
  <si>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</si>
  <si>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</si>
  <si>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</si>
  <si>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</si>
  <si>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</si>
  <si>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</si>
  <si>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</si>
  <si>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</si>
  <si>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</si>
  <si>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</si>
  <si>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</si>
  <si>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</si>
  <si>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</si>
  <si>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</si>
  <si>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</si>
  <si>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</si>
  <si>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</si>
  <si>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</si>
  <si>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</si>
  <si>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</si>
  <si>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</si>
  <si>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</si>
  <si>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</si>
  <si>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</si>
  <si>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</si>
  <si>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</si>
  <si>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</si>
  <si>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</si>
  <si>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</si>
  <si>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</si>
  <si>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</si>
  <si>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</si>
  <si>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</si>
  <si>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</si>
  <si>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</si>
  <si>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</si>
  <si>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</si>
  <si>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</si>
  <si>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</si>
  <si>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</si>
  <si>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</si>
  <si>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</si>
  <si>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</si>
  <si>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</si>
  <si>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</si>
  <si>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</si>
  <si>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</si>
  <si>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</si>
  <si>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</si>
  <si>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</si>
  <si>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</si>
  <si>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</si>
  <si>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</si>
  <si>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</si>
  <si>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</si>
  <si>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</si>
  <si>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</si>
  <si>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</si>
  <si>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</si>
  <si>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</si>
  <si>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</si>
  <si>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</si>
  <si>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</si>
  <si>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</si>
  <si>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</si>
  <si>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</si>
  <si>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</si>
  <si>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</si>
  <si>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</si>
  <si>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</si>
  <si>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</si>
  <si>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</si>
  <si>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</si>
  <si>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</si>
  <si>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</si>
  <si>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</si>
  <si>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</si>
  <si>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</si>
  <si>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</si>
  <si>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</si>
  <si>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</si>
  <si>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</si>
  <si>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</si>
  <si>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</si>
  <si>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</si>
  <si>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</si>
  <si>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</si>
  <si>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</si>
  <si>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</si>
  <si>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</si>
  <si>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</si>
  <si>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</si>
  <si>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</si>
  <si>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</si>
  <si>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</si>
  <si>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</si>
  <si>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</si>
  <si>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</si>
  <si>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</si>
  <si>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</si>
  <si>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</si>
  <si>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</si>
  <si>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</si>
  <si>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</si>
  <si>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</si>
  <si>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</si>
  <si>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</si>
  <si>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</si>
  <si>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</si>
  <si>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</si>
  <si>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</si>
  <si>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</si>
  <si>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</si>
  <si>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</si>
  <si>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</si>
  <si>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</si>
  <si>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</si>
  <si>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</si>
  <si>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</si>
  <si>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</si>
  <si>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</si>
  <si>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</si>
  <si>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</si>
  <si>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</si>
  <si>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</si>
  <si>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</si>
  <si>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</si>
  <si>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</si>
  <si>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</si>
  <si>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</si>
  <si>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</si>
  <si>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</si>
  <si>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</si>
  <si>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</si>
  <si>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</si>
  <si>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</si>
  <si>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</si>
  <si>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</si>
  <si>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</si>
  <si>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</si>
  <si>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</si>
  <si>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</si>
  <si>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</si>
  <si>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</si>
  <si>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</si>
  <si>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</si>
  <si>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</si>
  <si>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</si>
  <si>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</si>
  <si>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</si>
  <si>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</si>
  <si>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</si>
  <si>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</si>
  <si>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</si>
  <si>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</si>
  <si>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</si>
  <si>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</si>
  <si>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</si>
  <si>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</si>
  <si>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</si>
  <si>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</si>
  <si>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</si>
  <si>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</si>
  <si>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</si>
  <si>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</si>
  <si>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</si>
  <si>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</si>
  <si>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</si>
  <si>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</si>
  <si>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</si>
  <si>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</si>
  <si>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</si>
  <si>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</si>
  <si>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</si>
  <si>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</si>
  <si>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</si>
  <si>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</si>
  <si>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</si>
  <si>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</si>
  <si>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</si>
  <si>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</si>
  <si>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</si>
  <si>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</si>
  <si>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</si>
  <si>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</si>
  <si>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</si>
  <si>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</si>
  <si>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</si>
  <si>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</si>
  <si>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</si>
  <si>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</si>
  <si>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</si>
  <si>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</si>
  <si>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</si>
  <si>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</si>
  <si>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</si>
  <si>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</si>
  <si>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</si>
  <si>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</si>
  <si>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</si>
  <si>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</si>
  <si>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</si>
  <si>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</si>
  <si>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</si>
  <si>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</si>
  <si>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</si>
  <si>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</si>
  <si>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</si>
  <si>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</si>
  <si>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</si>
  <si>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</si>
  <si>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</si>
  <si>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</si>
  <si>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</si>
  <si>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</si>
  <si>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</si>
  <si>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</si>
  <si>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</si>
  <si>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</si>
  <si>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</si>
  <si>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</si>
  <si>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</si>
  <si>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</si>
  <si>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</si>
  <si>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</si>
  <si>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</si>
  <si>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</si>
  <si>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</si>
  <si>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</si>
  <si>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</si>
  <si>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</si>
  <si>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</si>
  <si>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</si>
  <si>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</si>
  <si>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</si>
  <si>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</si>
  <si>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</si>
  <si>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</si>
  <si>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</si>
  <si>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</si>
  <si>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</si>
  <si>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</si>
  <si>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</si>
  <si>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</si>
  <si>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</si>
  <si>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</si>
  <si>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</si>
  <si>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</si>
  <si>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</si>
  <si>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</si>
  <si>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</si>
  <si>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</si>
  <si>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</si>
  <si>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</si>
  <si>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</si>
  <si>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</si>
  <si>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</si>
  <si>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</si>
  <si>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</si>
  <si>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</si>
  <si>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</si>
  <si>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</si>
  <si>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</si>
  <si>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</si>
  <si>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</si>
  <si>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</si>
  <si>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</si>
  <si>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</si>
  <si>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</si>
  <si>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</si>
  <si>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</si>
  <si>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</si>
  <si>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</si>
  <si>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</si>
  <si>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</si>
  <si>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</si>
  <si>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</si>
  <si>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</si>
  <si>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</si>
  <si>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</si>
  <si>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</si>
  <si>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</si>
  <si>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</si>
  <si>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</si>
  <si>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</si>
  <si>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</si>
  <si>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</si>
  <si>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</si>
  <si>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</si>
  <si>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</si>
  <si>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</si>
  <si>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</si>
  <si>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</si>
  <si>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</si>
  <si>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</si>
  <si>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</si>
  <si>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</si>
  <si>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</si>
  <si>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</si>
  <si>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</si>
  <si>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</si>
  <si>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</si>
  <si>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</si>
  <si>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</si>
  <si>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</si>
  <si>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</si>
  <si>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</si>
  <si>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</si>
  <si>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</si>
  <si>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</si>
  <si>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</si>
  <si>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</si>
  <si>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</si>
  <si>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</si>
  <si>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</si>
  <si>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</si>
  <si>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</si>
  <si>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</si>
  <si>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</si>
  <si>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</si>
  <si>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</si>
  <si>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</si>
  <si>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</si>
  <si>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</si>
  <si>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</si>
  <si>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</si>
  <si>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</si>
  <si>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</si>
  <si>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</si>
  <si>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</si>
  <si>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</si>
  <si>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</si>
  <si>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</si>
  <si>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</si>
  <si>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</si>
  <si>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</si>
  <si>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</si>
  <si>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</si>
  <si>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</si>
  <si>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</si>
  <si>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</si>
  <si>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</si>
  <si>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</si>
  <si>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</si>
  <si>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</si>
  <si>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</si>
  <si>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</si>
  <si>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</si>
  <si>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</si>
  <si>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</si>
  <si>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</si>
  <si>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</si>
  <si>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</si>
  <si>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</si>
  <si>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</si>
  <si>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</si>
  <si>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</si>
  <si>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</si>
  <si>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</si>
  <si>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</si>
  <si>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</si>
  <si>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</si>
  <si>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</si>
  <si>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</si>
  <si>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</si>
  <si>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</si>
  <si>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</si>
  <si>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</si>
  <si>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</si>
  <si>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</si>
  <si>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</si>
  <si>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</si>
  <si>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</si>
  <si>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</si>
  <si>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</si>
  <si>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</si>
  <si>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</si>
  <si>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</si>
  <si>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</si>
  <si>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</si>
  <si>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</si>
  <si>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</si>
  <si>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</si>
  <si>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</si>
  <si>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</si>
  <si>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</si>
  <si>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</si>
  <si>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</si>
  <si>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</si>
  <si>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</si>
  <si>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</si>
  <si>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</si>
  <si>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</si>
  <si>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</si>
  <si>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</si>
  <si>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</si>
  <si>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</si>
  <si>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</si>
  <si>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</si>
  <si>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</si>
  <si>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</si>
  <si>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</si>
  <si>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</si>
  <si>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</si>
  <si>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</si>
  <si>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</si>
  <si>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</si>
  <si>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</si>
  <si>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</si>
  <si>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</si>
  <si>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</si>
  <si>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</si>
  <si>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</si>
  <si>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</si>
  <si>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</si>
  <si>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</si>
  <si>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</si>
  <si>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</si>
  <si>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</si>
  <si>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</si>
  <si>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</si>
  <si>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</si>
  <si>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</si>
  <si>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</si>
  <si>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</si>
  <si>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</si>
  <si>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</si>
  <si>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</si>
  <si>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</si>
  <si>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</si>
  <si>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</si>
  <si>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</si>
  <si>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</si>
  <si>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</si>
  <si>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</si>
  <si>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</si>
  <si>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</si>
  <si>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</si>
  <si>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</si>
  <si>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</si>
  <si>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</si>
  <si>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</si>
  <si>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</si>
  <si>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</si>
  <si>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</si>
  <si>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</si>
  <si>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</si>
  <si>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</si>
  <si>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</si>
  <si>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</si>
  <si>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</si>
  <si>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</si>
  <si>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</si>
  <si>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</si>
  <si>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</si>
  <si>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</si>
  <si>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</si>
  <si>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</si>
  <si>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</si>
  <si>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</si>
  <si>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</si>
  <si>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</si>
  <si>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</si>
  <si>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</si>
  <si>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</si>
  <si>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</si>
  <si>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</si>
  <si>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</si>
  <si>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</si>
  <si>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</si>
  <si>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</si>
  <si>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</si>
  <si>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</si>
  <si>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</si>
  <si>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</si>
  <si>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</si>
  <si>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</si>
  <si>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</si>
  <si>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</si>
  <si>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</si>
  <si>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</si>
  <si>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</si>
  <si>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</si>
  <si>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</si>
  <si>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</si>
  <si>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</si>
  <si>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</si>
  <si>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</si>
  <si>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</si>
  <si>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</si>
  <si>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</si>
  <si>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</si>
  <si>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</si>
  <si>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</si>
  <si>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</si>
  <si>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</si>
  <si>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</si>
  <si>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</si>
  <si>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</si>
  <si>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</si>
  <si>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</si>
  <si>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</si>
  <si>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</si>
  <si>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</si>
  <si>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</si>
  <si>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</si>
  <si>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</si>
  <si>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</si>
  <si>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</si>
  <si>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</si>
  <si>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</si>
  <si>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</si>
  <si>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</si>
  <si>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</si>
  <si>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</si>
  <si>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</si>
  <si>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</si>
  <si>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</si>
  <si>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</si>
  <si>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</si>
  <si>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</si>
  <si>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</si>
  <si>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</si>
  <si>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</si>
  <si>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</si>
  <si>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</si>
  <si>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</si>
  <si>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</si>
  <si>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</si>
  <si>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</si>
  <si>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</si>
  <si>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</si>
  <si>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</si>
  <si>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</si>
  <si>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</si>
  <si>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</si>
  <si>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</si>
  <si>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</si>
  <si>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</si>
  <si>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</si>
  <si>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</si>
  <si>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</si>
  <si>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</si>
  <si>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</si>
  <si>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</si>
  <si>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</si>
  <si>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</si>
  <si>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</si>
  <si>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</si>
  <si>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</si>
  <si>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</si>
  <si>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</si>
  <si>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</si>
  <si>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</si>
  <si>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</si>
  <si>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</si>
  <si>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</si>
  <si>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</si>
  <si>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</si>
  <si>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</si>
  <si>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</si>
  <si>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</si>
  <si>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</si>
  <si>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</si>
  <si>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</si>
  <si>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</si>
  <si>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</si>
  <si>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</si>
  <si>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</si>
  <si>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</si>
  <si>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</si>
  <si>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</si>
  <si>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</si>
  <si>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</si>
  <si>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</si>
  <si>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</si>
  <si>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</si>
  <si>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</si>
  <si>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</si>
  <si>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</si>
  <si>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</si>
  <si>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</si>
  <si>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</si>
  <si>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</si>
  <si>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</si>
  <si>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</si>
  <si>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</si>
  <si>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</si>
  <si>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</si>
  <si>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</si>
  <si>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</si>
  <si>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</si>
  <si>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</si>
  <si>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</si>
  <si>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</si>
  <si>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</si>
  <si>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</si>
  <si>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</si>
  <si>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</si>
  <si>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</si>
  <si>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</si>
  <si>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</si>
  <si>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</si>
  <si>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</si>
  <si>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</si>
  <si>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</si>
  <si>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</si>
  <si>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</si>
  <si>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</si>
  <si>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</si>
  <si>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</si>
  <si>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</si>
  <si>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</si>
  <si>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</si>
  <si>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</si>
  <si>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</si>
  <si>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</si>
  <si>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</si>
  <si>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</si>
  <si>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</si>
  <si>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</si>
  <si>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</si>
  <si>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</si>
  <si>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</si>
  <si>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</si>
  <si>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</si>
  <si>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</si>
  <si>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</si>
  <si>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</si>
  <si>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</si>
  <si>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</si>
  <si>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</si>
  <si>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</si>
  <si>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</si>
  <si>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</si>
  <si>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</si>
  <si>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</si>
  <si>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</si>
  <si>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</si>
  <si>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</si>
  <si>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</si>
  <si>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</si>
  <si>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</si>
  <si>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</si>
  <si>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</si>
  <si>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</si>
  <si>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</si>
  <si>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</si>
  <si>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</si>
  <si>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</si>
  <si>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</si>
  <si>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</si>
  <si>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</si>
  <si>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</si>
  <si>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</si>
  <si>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</si>
  <si>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</si>
  <si>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</si>
  <si>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</si>
  <si>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</si>
  <si>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</si>
  <si>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</si>
  <si>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</si>
  <si>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</si>
  <si>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</si>
  <si>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</si>
  <si>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</si>
  <si>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</si>
  <si>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</si>
  <si>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</si>
  <si>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</si>
  <si>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</si>
  <si>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</si>
  <si>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</si>
  <si>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</si>
  <si>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</si>
  <si>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</si>
  <si>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</si>
  <si>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</si>
  <si>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</si>
  <si>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</si>
  <si>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</si>
  <si>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</si>
  <si>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</si>
  <si>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</si>
  <si>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</si>
  <si>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</si>
  <si>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</si>
  <si>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</si>
  <si>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</si>
  <si>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</si>
  <si>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</si>
  <si>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</si>
  <si>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</si>
  <si>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</si>
  <si>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</si>
  <si>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</si>
  <si>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</si>
  <si>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</si>
  <si>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</si>
  <si>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</si>
  <si>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</si>
  <si>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</si>
  <si>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</si>
  <si>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</si>
  <si>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</si>
  <si>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</si>
  <si>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</si>
  <si>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</si>
  <si>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</si>
  <si>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</si>
  <si>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</si>
  <si>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</si>
  <si>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</si>
  <si>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</si>
  <si>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</si>
  <si>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</si>
  <si>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</si>
  <si>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</si>
  <si>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</si>
  <si>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</si>
  <si>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</si>
  <si>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</si>
  <si>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</si>
  <si>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</si>
  <si>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</si>
  <si>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</si>
  <si>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</si>
  <si>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</si>
  <si>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</si>
  <si>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</si>
  <si>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</si>
  <si>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</si>
  <si>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</si>
  <si>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</si>
  <si>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</si>
  <si>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</si>
  <si>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</si>
  <si>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</si>
  <si>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</si>
  <si>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</si>
  <si>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</si>
  <si>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</si>
  <si>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</si>
  <si>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</si>
  <si>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</si>
  <si>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</si>
  <si>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</si>
  <si>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</si>
  <si>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</si>
  <si>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</si>
  <si>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</si>
  <si>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</si>
  <si>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</si>
  <si>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</si>
  <si>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</si>
  <si>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</si>
  <si>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</si>
  <si>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</si>
  <si>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</si>
  <si>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</si>
  <si>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</si>
  <si>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</si>
  <si>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</si>
  <si>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</si>
  <si>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</si>
  <si>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</si>
  <si>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</si>
  <si>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</si>
  <si>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</si>
  <si>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</si>
  <si>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</si>
  <si>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</si>
  <si>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</si>
  <si>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</si>
  <si>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</si>
  <si>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</si>
  <si>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</si>
  <si>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</si>
  <si>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</si>
  <si>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</si>
  <si>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</si>
  <si>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</si>
  <si>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</si>
  <si>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</si>
  <si>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</si>
  <si>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</si>
  <si>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</si>
  <si>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</si>
  <si>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</si>
  <si>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</si>
  <si>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</si>
  <si>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</si>
  <si>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</si>
  <si>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</si>
  <si>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</si>
  <si>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</si>
  <si>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</si>
  <si>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</si>
  <si>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</si>
  <si>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</si>
  <si>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</si>
  <si>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</si>
  <si>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</si>
  <si>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</si>
  <si>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</si>
  <si>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</si>
  <si>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</si>
  <si>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</si>
  <si>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</si>
  <si>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</si>
  <si>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</si>
  <si>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</si>
  <si>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</si>
  <si>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</si>
  <si>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</si>
  <si>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</si>
  <si>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</si>
  <si>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</si>
  <si>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</si>
  <si>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</si>
  <si>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</si>
  <si>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</si>
  <si>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</si>
  <si>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</si>
  <si>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</si>
  <si>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</si>
  <si>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</si>
  <si>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</si>
  <si>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</si>
  <si>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</si>
  <si>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</si>
  <si>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</si>
  <si>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</si>
  <si>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</si>
  <si>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</si>
  <si>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</si>
  <si>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</si>
  <si>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</si>
  <si>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</si>
  <si>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</si>
  <si>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</si>
  <si>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</si>
  <si>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</si>
  <si>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</si>
  <si>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</si>
  <si>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</si>
  <si>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</si>
  <si>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</si>
  <si>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</si>
  <si>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</si>
  <si>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</si>
  <si>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</si>
  <si>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</si>
  <si>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</si>
  <si>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</si>
  <si>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</si>
  <si>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</si>
  <si>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</si>
  <si>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</si>
  <si>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</si>
  <si>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</si>
  <si>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</si>
  <si>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</si>
  <si>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</si>
  <si>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</si>
  <si>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</si>
  <si>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</si>
  <si>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</si>
  <si>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</si>
  <si>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</si>
  <si>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</si>
  <si>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</si>
  <si>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</si>
  <si>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</si>
  <si>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</si>
  <si>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</si>
  <si>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</si>
  <si>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</si>
  <si>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</si>
  <si>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</si>
  <si>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</si>
  <si>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</si>
  <si>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</si>
  <si>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</si>
  <si>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</si>
  <si>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</si>
  <si>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</si>
  <si>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</si>
  <si>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</si>
  <si>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</si>
  <si>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</si>
  <si>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</si>
  <si>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</si>
  <si>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</si>
  <si>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</si>
  <si>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</si>
  <si>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</si>
  <si>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</si>
  <si>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</si>
  <si>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</si>
  <si>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</si>
  <si>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</si>
  <si>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</si>
  <si>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</si>
  <si>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</si>
  <si>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</si>
  <si>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</si>
  <si>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</si>
  <si>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</si>
  <si>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</si>
  <si>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</si>
  <si>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</si>
  <si>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</si>
  <si>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</si>
  <si>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</si>
  <si>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</si>
  <si>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</si>
  <si>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</si>
  <si>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</si>
  <si>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</si>
  <si>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</si>
  <si>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</si>
  <si>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</si>
  <si>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</si>
  <si>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</si>
  <si>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</si>
  <si>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</si>
  <si>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</si>
  <si>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</si>
  <si>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</si>
  <si>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</si>
  <si>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</si>
  <si>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</si>
  <si>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</si>
  <si>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</si>
  <si>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</si>
  <si>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</si>
  <si>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</si>
  <si>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</si>
  <si>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</si>
  <si>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</si>
  <si>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</si>
  <si>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</si>
  <si>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</si>
  <si>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</si>
  <si>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</si>
  <si>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</si>
  <si>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</si>
  <si>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</si>
  <si>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</si>
  <si>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</si>
  <si>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</si>
  <si>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</si>
  <si>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</si>
  <si>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</si>
  <si>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</si>
  <si>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</si>
  <si>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</si>
  <si>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</si>
  <si>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</si>
  <si>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</si>
  <si>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</si>
  <si>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</si>
  <si>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</si>
  <si>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</si>
  <si>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</si>
  <si>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</si>
  <si>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</si>
  <si>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</si>
  <si>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</si>
  <si>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</si>
  <si>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</si>
  <si>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</si>
  <si>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</si>
  <si>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</si>
  <si>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</si>
  <si>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</si>
  <si>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</si>
  <si>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</si>
  <si>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</si>
  <si>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</si>
  <si>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</si>
  <si>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</si>
  <si>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</si>
  <si>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</si>
  <si>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</si>
  <si>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</si>
  <si>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</si>
  <si>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</si>
  <si>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</si>
  <si>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</si>
  <si>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</si>
  <si>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</si>
  <si>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</si>
  <si>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</si>
  <si>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</si>
  <si>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</si>
  <si>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</si>
  <si>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</si>
  <si>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</si>
  <si>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</si>
  <si>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</si>
  <si>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</si>
  <si>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</si>
  <si>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</si>
  <si>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</si>
  <si>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</si>
  <si>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</si>
  <si>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</si>
  <si>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</si>
  <si>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</si>
  <si>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</si>
  <si>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</si>
  <si>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</si>
  <si>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</si>
  <si>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</si>
  <si>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</si>
  <si>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</si>
  <si>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</si>
  <si>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</si>
  <si>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</si>
  <si>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</si>
  <si>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</si>
  <si>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</si>
  <si>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</si>
  <si>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</si>
  <si>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</si>
  <si>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</si>
  <si>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</si>
  <si>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</si>
  <si>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</si>
  <si>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</si>
  <si>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</si>
  <si>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</si>
  <si>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</si>
  <si>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</si>
  <si>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</si>
  <si>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</si>
  <si>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</si>
  <si>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</si>
  <si>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</si>
  <si>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</si>
  <si>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</si>
  <si>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</si>
  <si>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</si>
  <si>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</si>
  <si>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</si>
  <si>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</si>
  <si>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</si>
  <si>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</si>
  <si>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</si>
  <si>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</si>
  <si>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</si>
  <si>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</si>
  <si>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</si>
  <si>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</si>
  <si>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</si>
  <si>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</si>
  <si>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</si>
  <si>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</si>
  <si>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</si>
  <si>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</si>
  <si>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</si>
  <si>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</si>
  <si>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</si>
  <si>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</si>
  <si>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</si>
  <si>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</si>
  <si>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</si>
  <si>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</si>
  <si>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</si>
  <si>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</si>
  <si>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</si>
  <si>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</si>
  <si>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</si>
  <si>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</si>
  <si>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</si>
  <si>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</si>
  <si>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</si>
  <si>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</si>
  <si>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</si>
  <si>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</si>
  <si>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</si>
  <si>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</si>
  <si>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</si>
  <si>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</si>
  <si>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</si>
  <si>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</si>
  <si>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</si>
  <si>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</si>
  <si>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</si>
  <si>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</si>
  <si>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</si>
  <si>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</si>
  <si>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</si>
  <si>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</si>
  <si>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</si>
  <si>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</si>
  <si>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</si>
  <si>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</si>
  <si>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</si>
  <si>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</si>
  <si>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</si>
  <si>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</si>
  <si>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</si>
  <si>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</si>
  <si>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</si>
  <si>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</si>
  <si>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</si>
  <si>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</si>
  <si>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</si>
  <si>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</si>
  <si>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</si>
  <si>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</si>
  <si>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</si>
  <si>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</si>
  <si>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</si>
  <si>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</si>
  <si>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</si>
  <si>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</si>
  <si>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</si>
  <si>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</si>
  <si>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</si>
  <si>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</si>
  <si>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</si>
  <si>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</si>
  <si>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</si>
  <si>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</si>
  <si>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</si>
  <si>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</si>
  <si>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</si>
  <si>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</si>
  <si>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</si>
  <si>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</si>
  <si>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</si>
  <si>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</si>
  <si>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</si>
  <si>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</si>
  <si>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</si>
  <si>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</si>
  <si>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</si>
  <si>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</si>
  <si>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</si>
  <si>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</si>
  <si>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</si>
  <si>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</si>
  <si>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</si>
  <si>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</si>
  <si>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</si>
  <si>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</si>
  <si>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</si>
  <si>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</si>
  <si>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</si>
  <si>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</si>
  <si>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</si>
  <si>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</si>
  <si>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</si>
  <si>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</si>
  <si>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</si>
  <si>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</si>
  <si>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</si>
  <si>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</si>
  <si>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</si>
  <si>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</si>
  <si>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</si>
  <si>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</si>
  <si>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</si>
  <si>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</si>
  <si>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</si>
  <si>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</si>
  <si>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</si>
  <si>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</si>
  <si>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</si>
  <si>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</si>
  <si>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</si>
  <si>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</si>
  <si>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</si>
  <si>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</si>
  <si>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</si>
  <si>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</si>
  <si>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</si>
  <si>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</si>
  <si>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</si>
  <si>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</si>
  <si>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</si>
  <si>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</si>
  <si>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</si>
  <si>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</si>
  <si>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</si>
  <si>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</si>
  <si>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</si>
  <si>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</si>
  <si>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</si>
  <si>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</si>
  <si>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</si>
  <si>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</si>
  <si>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</si>
  <si>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</si>
  <si>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</si>
  <si>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</si>
  <si>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</si>
  <si>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</si>
  <si>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</si>
  <si>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</si>
  <si>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</si>
  <si>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</si>
  <si>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</si>
  <si>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</si>
  <si>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</si>
  <si>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</si>
  <si>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</si>
  <si>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</si>
  <si>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</si>
  <si>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</si>
  <si>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</si>
  <si>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</si>
  <si>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</si>
  <si>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</si>
  <si>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</si>
  <si>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</si>
  <si>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</si>
  <si>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</si>
  <si>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</si>
  <si>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</si>
  <si>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</si>
  <si>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</si>
  <si>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</si>
  <si>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</si>
  <si>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</si>
  <si>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</si>
  <si>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</si>
  <si>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</si>
  <si>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</si>
  <si>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</si>
  <si>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</si>
  <si>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</si>
  <si>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</si>
  <si>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</si>
  <si>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</si>
  <si>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</si>
  <si>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</si>
  <si>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</si>
  <si>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</si>
  <si>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</si>
  <si>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</si>
  <si>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</si>
  <si>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</si>
  <si>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</si>
  <si>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</si>
  <si>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</si>
  <si>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</si>
  <si>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</si>
  <si>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</si>
  <si>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</si>
  <si>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</si>
  <si>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</si>
  <si>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</si>
  <si>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</si>
  <si>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</si>
  <si>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</si>
  <si>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</si>
  <si>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</si>
  <si>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</si>
  <si>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</si>
  <si>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</si>
  <si>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</si>
  <si>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PCM-20251201-00000851</t>
  </si>
  <si>
    <t xml:space="preserve">EM team need 30 min </t>
  </si>
  <si>
    <t>PCM-20251201-00000852</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</si>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</sst>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8" totalsRowShown="0" headerRowDxfId="13" tableBorderDxfId="12">
  <autoFilter ref="A1:L4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329.59539710648096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9.0188773145200685E-2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R1</v>
      </c>
      <c r="C4" s="128"/>
      <c r="D4" s="56" t="s">
        <v>12791</v>
      </c>
      <c r="E4" s="127"/>
      <c r="F4" s="126"/>
      <c r="G4" s="125">
        <f ca="1">IFERROR(NOW()-F4,"-")</f>
        <v>45992.543823032407</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45992.543823032407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45992.543823032407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45992.543823032407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45992.543823032407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45992.543823032407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45992.543823032407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45992.543823032407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45992.543823032407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45992.543823032407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45992.543823032407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45992.543823032407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45992.543823032407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45992.543823032407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45992.543823032407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45992.543823032407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45992.543823032407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45992.543823032407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45992.543823032407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45992.543823032407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45992.543823032407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45992.543823032407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45992.543823032407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45992.543823032407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45992.543823032407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45992.543823032407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45992.543823032407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45992.543823032407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45992.543823032407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45992.543823032407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45992.543823032407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45992.543823032407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45992.543823032407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45992.543823032407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45992.543823032407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45992.543823032407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45992.543823032407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45992.543823032407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45992.543823032407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45992.543823032407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45992.543823032407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45992.543823032407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45992.543823032407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45992.543823032407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45992.543823032407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45992.543823032407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45992.543823032407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45992.543823032407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45992.543823032407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45992.543823032407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45992.543823032407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45992.543823032407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45992.543823032407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45992.543823032407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45992.543823032407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45992.543823032407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45992.543823032407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45992.543823032407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45992.543823032407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45992.543823032407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45992.543823032407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45992.543823032407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45992.543823032407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45992.543823032407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45992.543823032407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45992.543823032407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45992.543823032407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45992.543823032407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45992.543823032407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45992.543823032407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45992.543823032407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45992.543823032407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45992.543823032407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45992.543823032407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45992.543823032407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45992.543823032407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45992.543823032407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45992.543823032407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45992.543823032407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45992.543823032407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45992.543823032407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45992.543823032407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45992.543823032407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45992.543823032407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45992.543823032407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45992.543823032407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45992.543823032407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45992.543823032407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45992.543823032407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45992.543823032407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45992.543823032407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45992.543823032407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45992.543823032407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45992.543823032407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45992.543823032407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45992.543823032407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45992.543823032407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45992.543823032407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45992.543823032407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45992.543823032407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45992.543823032407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45992.543823032407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45992.543823032407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45992.543823032407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45992.543823032407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45992.543823032407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45992.543823032407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45992.543823032407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45992.543823032407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45992.543823032407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45992.543823032407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45992.543823032407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45992.543823032407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45992.543823032407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45992.543823032407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45992.543823032407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45992.543823032407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45992.543823032407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45992.543823032407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45992.543823032407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45992.543823032407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45992.543823032407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45992.543823032407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45992.543823032407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45992.543823032407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45992.543823032407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45992.543823032407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45992.543823032407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45992.543823032407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45992.543823032407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45992.543823032407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45992.543823032407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45992.543823032407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45992.543823032407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45992.543823032407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45992.543823032407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45992.543823032407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45992.543823032407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45992.543823032407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45992.543823032407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45992.543823032407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45992.543823032407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45992.543823032407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45992.543823032407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45992.543823032407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45992.543823032407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45992.543823032407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45992.543823032407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45992.543823032407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45992.543823032407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45992.543823032407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45992.543823032407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45992.543823032407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45992.543823032407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45992.543823032407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45992.543823032407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45992.543823032407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45992.543823032407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45992.543823032407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45992.543823032407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45992.543823032407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45992.543823032407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45992.543823032407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45992.543823032407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45992.543823032407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45992.543823032407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45992.543823032407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45992.543823032407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45992.543823032407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45992.543823032407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45992.543823032407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45992.543823032407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45992.543823032407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45992.543823032407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45992.543823032407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45992.543823032407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45992.543823032407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45992.543823032407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45992.543823032407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45992.543823032407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45992.543823032407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45992.543823032407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45992.543823032407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45992.543823032407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45992.543823032407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45992.543823032407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45992.543823032407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45992.543823032407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45992.543823032407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45992.543823032407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45992.543823032407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45992.543823032407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45992.543823032407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45992.543823032407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45992.543823032407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45992.543823032407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45992.543823032407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45992.543823032407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45992.543823032407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45992.543823032407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45992.543823032407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45992.543823032407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45992.543823032407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45992.543823032407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45992.543823032407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45992.543823032407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45992.543823032407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45992.543823032407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45992.543823032407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45992.543823032407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45992.543823032407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45992.543823032407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45992.543823032407</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A71625E-11AE-419A-A0B9-62561569915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167.54398506944563</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8.1564040509256301</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v>
      </c>
      <c r="D5" s="18" t="s">
        <v>24204</v>
      </c>
      <c r="E5" s="81" t="s">
        <v>39106</v>
      </c>
      <c r="F5" s="100">
        <v>45992.3358912037</v>
      </c>
      <c r="G5" s="101">
        <f ca="1">IFERROR(NOW()-F5,"-")</f>
        <v>0.20793182870693272</v>
      </c>
      <c r="H5" s="100">
        <v>45992.326863425929</v>
      </c>
      <c r="I5" s="18" t="str">
        <f>IFERROR(VLOOKUP(D5,DB!A:F,6,0),"")</f>
        <v>SCECO</v>
      </c>
      <c r="J5" s="18" t="str">
        <f>IFERROR(VLOOKUP(D5,DB!A:G,7,0),"")</f>
        <v>Dead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45992.543823032407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45992.543823032407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45992.543823032407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45992.543823032407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45992.543823032407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18322</v>
      </c>
      <c r="E11" s="99"/>
      <c r="F11" s="100"/>
      <c r="G11" s="101">
        <f ca="1">IFERROR(NOW()-F11,"-")</f>
        <v>45992.543823032407</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45992.543823032407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45992.543823032407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45992.543823032407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45992.543823032407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45992.543823032407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45992.543823032407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45992.543823032407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45992.543823032407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45992.543823032407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45992.543823032407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45992.543823032407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45992.543823032407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45992.543823032407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45992.543823032407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45992.543823032407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45992.543823032407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45992.543823032407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45992.543823032407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45992.543823032407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45992.543823032407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45992.543823032407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45992.543823032407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45992.543823032407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45992.543823032407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45992.543823032407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45992.543823032407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45992.543823032407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45992.543823032407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45992.543823032407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45992.543823032407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45992.543823032407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45992.543823032407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45992.543823032407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45992.543823032407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45992.543823032407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45992.543823032407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45992.543823032407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45992.543823032407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45992.543823032407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45992.543823032407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45992.543823032407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45992.543823032407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45992.543823032407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45992.543823032407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45992.543823032407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45992.543823032407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45992.543823032407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45992.543823032407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45992.543823032407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45992.543823032407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45992.543823032407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45992.543823032407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45992.543823032407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45992.543823032407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45992.543823032407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45992.543823032407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45992.543823032407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45992.543823032407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45992.543823032407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45992.543823032407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45992.543823032407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45992.543823032407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45992.543823032407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45992.543823032407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45992.543823032407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45992.543823032407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45992.543823032407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45992.543823032407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45992.543823032407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45992.543823032407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45992.543823032407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45992.543823032407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45992.543823032407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45992.543823032407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45992.543823032407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45992.543823032407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45992.543823032407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45992.543823032407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45992.543823032407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45992.543823032407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45992.543823032407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45992.543823032407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45992.543823032407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45992.543823032407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45992.543823032407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45992.543823032407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45992.543823032407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45992.543823032407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45992.543823032407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45992.543823032407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45992.543823032407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45992.543823032407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45992.543823032407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45992.543823032407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45992.543823032407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45992.543823032407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45992.543823032407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45992.543823032407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45992.543823032407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45992.543823032407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45992.543823032407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45992.543823032407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45992.543823032407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45992.543823032407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45992.543823032407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45992.543823032407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45992.543823032407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45992.543823032407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45992.543823032407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45992.543823032407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45992.543823032407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45992.543823032407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45992.543823032407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45992.543823032407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45992.543823032407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45992.543823032407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45992.543823032407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45992.543823032407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45992.543823032407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45992.543823032407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45992.543823032407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45992.543823032407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45992.543823032407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45992.543823032407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45992.543823032407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45992.543823032407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45992.543823032407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45992.543823032407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45992.543823032407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45992.543823032407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45992.543823032407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45992.543823032407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45992.543823032407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45992.543823032407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45992.543823032407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45992.543823032407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45992.543823032407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45992.543823032407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45992.543823032407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45992.543823032407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45992.543823032407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45992.543823032407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45992.543823032407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45992.543823032407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45992.543823032407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45992.543823032407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45992.543823032407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45992.543823032407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45992.543823032407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45992.543823032407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45992.543823032407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45992.543823032407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45992.543823032407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45992.543823032407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45992.543823032407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45992.543823032407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45992.543823032407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45992.543823032407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45992.543823032407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45992.543823032407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45992.543823032407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45992.543823032407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45992.543823032407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45992.543823032407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45992.543823032407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45992.543823032407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45992.543823032407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45992.543823032407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45992.543823032407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45992.543823032407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45992.543823032407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45992.543823032407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45992.543823032407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45992.543823032407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45992.543823032407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45992.543823032407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45992.543823032407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45992.543823032407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45992.543823032407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45992.543823032407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45992.543823032407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45992.543823032407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45992.543823032407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45992.543823032407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45992.543823032407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45992.543823032407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45992.543823032407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45992.543823032407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45992.543823032407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45992.543823032407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45992.543823032407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45992.543823032407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45992.543823032407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45992.543823032407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45992.543823032407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45992.543823032407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45992.543823032407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45992.543823032407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45992.543823032407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45992.543823032407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45992.543823032407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45992.543823032407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45992.543823032407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45992.543823032407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45992.543823032407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45992.543823032407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45992.543823032407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45992.543823032407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45992.543823032407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45992.543823032407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45992.543823032407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45992.543823032407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45992.543823032407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45992.543823032407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45992.543823032407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45992.543823032407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45992.543823032407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45992.543823032407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45992.543823032407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45992.543823032407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45992.543823032407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45992.543823032407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45992.543823032407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45992.543823032407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45992.543823032407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45992.543823032407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45992.543823032407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45992.543823032407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45992.543823032407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45992.543823032407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45992.543823032407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45992.543823032407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45992.543823032407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45992.543823032407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45992.543823032407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45992.543823032407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45992.543823032407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45992.543823032407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45992.543823032407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45992.543823032407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45992.543823032407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45992.543823032407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45992.543823032407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45992.543823032407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45992.543823032407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45992.543823032407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45992.543823032407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45992.543823032407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45992.543823032407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45992.543823032407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45992.543823032407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45992.543823032407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45992.543823032407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45992.543823032407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45992.543823032407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45992.543823032407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45992.543823032407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45992.543823032407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45992.543823032407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45992.543823032407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45992.543823032407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45992.543823032407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45992.543823032407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45992.543823032407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45992.543823032407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45992.543823032407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45992.543823032407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45992.543823032407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45992.543823032407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45992.543823032407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45992.543823032407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45992.543823032407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45992.543823032407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45992.543823032407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45992.543823032407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45992.543823032407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45992.543823032407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45992.543823032407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45992.543823032407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45992.543823032407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45992.543823032407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45992.543823032407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45992.543823032407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45992.543823032407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45992.543823032407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45992.543823032407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45992.543823032407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45992.543823032407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45992.543823032407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45992.543823032407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45992.543823032407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45992.543823032407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45992.543823032407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45992.543823032407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45992.543823032407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45992.543823032407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45992.543823032407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45992.543823032407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45992.543823032407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45992.543823032407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45992.543823032407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45992.543823032407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45992.543823032407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45992.543823032407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45992.543823032407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45992.543823032407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45992.543823032407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45992.543823032407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45992.543823032407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45992.543823032407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45992.543823032407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45992.543823032407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45992.543823032407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45992.543823032407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45992.543823032407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45992.543823032407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45992.543823032407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45992.543823032407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45992.543823032407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45992.543823032407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45992.543823032407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45992.543823032407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45992.543823032407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45992.543823032407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45992.543823032407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45992.543823032407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45992.543823032407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45992.543823032407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45992.543823032407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45992.543823032407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45992.543823032407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45992.543823032407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45992.543823032407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45992.543823032407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45992.543823032407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45992.543823032407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45992.543823032407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45992.543823032407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45992.543823032407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45992.543823032407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45992.543823032407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45992.543823032407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45992.543823032407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45992.543823032407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45992.543823032407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45992.543823032407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45992.543823032407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45992.543823032407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45992.543823032407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45992.543823032407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45992.543823032407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45992.543823032407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45992.543823032407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45992.543823032407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45992.543823032407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45992.543823032407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45992.543823032407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45992.543823032407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45992.543823032407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45992.543823032407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45992.543823032407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45992.543823032407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45992.543823032407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45992.543823032407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45992.543823032407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45992.543823032407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45992.543823032407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45992.543823032407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45992.543823032407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45992.543823032407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45992.543823032407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45992.543823032407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45992.543823032407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45992.543823032407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45992.543823032407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45992.543823032407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45992.543823032407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45992.543823032407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45992.543823032407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45992.543823032407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45992.543823032407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45992.543823032407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45992.543823032407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45992.543823032407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45992.543823032407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45992.543823032407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45992.543823032407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45992.543823032407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45992.543823032407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45992.543823032407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45992.543823032407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45992.543823032407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45992.543823032407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45992.543823032407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45992.543823032407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45992.543823032407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45992.543823032407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45992.543823032407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45992.543823032407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45992.543823032407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45992.543823032407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45992.543823032407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45992.543823032407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45992.543823032407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45992.543823032407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45992.543823032407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45992.543823032407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45992.543823032407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45992.543823032407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45992.543823032407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45992.543823032407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45992.543823032407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45992.543823032407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45992.543823032407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45992.543823032407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45992.543823032407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45992.543823032407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45992.543823032407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45992.543823032407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45992.543823032407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45992.543823032407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45992.543823032407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45992.543823032407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45992.543823032407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45992.543823032407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45992.543823032407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45992.543823032407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45992.543823032407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45992.543823032407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45992.543823032407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45992.543823032407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45992.543823032407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45992.543823032407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45992.543823032407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45992.543823032407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45992.543823032407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45992.543823032407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45992.543823032407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45992.543823032407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45992.543823032407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45992.543823032407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45992.543823032407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45992.543823032407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45992.543823032407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45992.543823032407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45992.543823032407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45992.543823032407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45992.543823032407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45992.543823032407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45992.543823032407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45992.543823032407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45992.543823032407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45992.543823032407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45992.543823032407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45992.543823032407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45992.543823032407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45992.543823032407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45992.543823032407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45992.543823032407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45992.543823032407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45992.543823032407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45992.543823032407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45992.543823032407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45992.543823032407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45992.543823032407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45992.543823032407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45992.543823032407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45992.543823032407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45992.543823032407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45992.543823032407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45992.543823032407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45992.543823032407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45992.543823032407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45992.543823032407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45992.543823032407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45992.543823032407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45992.543823032407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45992.543823032407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45992.543823032407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45992.543823032407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45992.543823032407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45992.543823032407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45992.543823032407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45992.543823032407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45992.543823032407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45992.543823032407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45992.543823032407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45992.543823032407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45992.543823032407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45992.543823032407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45992.543823032407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45992.543823032407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45992.543823032407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45992.543823032407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45992.543823032407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45992.543823032407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45992.543823032407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45992.543823032407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45992.543823032407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45992.543823032407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45992.543823032407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45992.543823032407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45992.543823032407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45992.543823032407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45992.543823032407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45992.543823032407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45992.543823032407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45992.543823032407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45992.543823032407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45992.543823032407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45992.543823032407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45992.543823032407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45992.543823032407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45992.543823032407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45992.543823032407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45992.543823032407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45992.543823032407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45992.543823032407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45992.543823032407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45992.543823032407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45992.543823032407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45992.543823032407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45992.543823032407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45992.543823032407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45992.543823032407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45992.543823032407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45992.543823032407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45992.543823032407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45992.543823032407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45992.543823032407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45992.543823032407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45992.543823032407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45992.543823032407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45992.543823032407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45992.543823032407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45992.543823032407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45992.543823032407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45992.543823032407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45992.543823032407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45992.543823032407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45992.543823032407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45992.543823032407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45992.543823032407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45992.543823032407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45992.543823032407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45992.543823032407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45992.543823032407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45992.543823032407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45992.543823032407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45992.543823032407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45992.543823032407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45992.543823032407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45992.543823032407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45992.543823032407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45992.543823032407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45992.543823032407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45992.543823032407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45992.543823032407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45992.543823032407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45992.543823032407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45992.543823032407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45992.543823032407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45992.543823032407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45992.543823032407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45992.543823032407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45992.543823032407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45992.543823032407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45992.543823032407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45992.543823032407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45992.543823032407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45992.543823032407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45992.543823032407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45992.543823032407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45992.543823032407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45992.543823032407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45992.543823032407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45992.543823032407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45992.543823032407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45992.543823032407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45992.543823032407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45992.543823032407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45992.543823032407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45992.543823032407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45992.543823032407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45992.543823032407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45992.543823032407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45992.543823032407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45992.543823032407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45992.543823032407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45992.543823032407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45992.543823032407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45992.543823032407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45992.543823032407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45992.543823032407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45992.543823032407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45992.543823032407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45992.543823032407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45992.543823032407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45992.543823032407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45992.543823032407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45992.543823032407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45992.543823032407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45992.543823032407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45992.543823032407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45992.543823032407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45992.543823032407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45992.543823032407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45992.543823032407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45992.543823032407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45992.543823032407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45992.543823032407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45992.543823032407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45992.543823032407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45992.543823032407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45992.543823032407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45992.543823032407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45992.543823032407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45992.543823032407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45992.543823032407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45992.543823032407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45992.543823032407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45992.543823032407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45992.543823032407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45992.543823032407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45992.543823032407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45992.543823032407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45992.543823032407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45992.543823032407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45992.543823032407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45992.543823032407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45992.543823032407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45992.543823032407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45992.543823032407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45992.543823032407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45992.543823032407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45992.543823032407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45992.543823032407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45992.543823032407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45992.543823032407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45992.543823032407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45992.543823032407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45992.543823032407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45992.543823032407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45992.543823032407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45992.543823032407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45992.543823032407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45992.543823032407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45992.543823032407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45992.543823032407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45992.543823032407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45992.543823032407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45992.543823032407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45992.543823032407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45992.543823032407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45992.543823032407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45992.543823032407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45992.543823032407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45992.543823032407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45992.543823032407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45992.543823032407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45992.543823032407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45992.543823032407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45992.543823032407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45992.543823032407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45992.543823032407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45992.543823032407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45992.543823032407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45992.543823032407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45992.543823032407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45992.543823032407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45992.543823032407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45992.543823032407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45992.543823032407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45992.543823032407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45992.543823032407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45992.543823032407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45992.543823032407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45992.543823032407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45992.543823032407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45992.543823032407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45992.543823032407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45992.543823032407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45992.543823032407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45992.543823032407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45992.543823032407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45992.543823032407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45992.543823032407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45992.543823032407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45992.543823032407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45992.543823032407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45992.543823032407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45992.543823032407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45992.543823032407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45992.543823032407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45992.543823032407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45992.543823032407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45992.543823032407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45992.543823032407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45992.543823032407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45992.543823032407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45992.543823032407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45992.543823032407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45992.543823032407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45992.543823032407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45992.543823032407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45992.543823032407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45992.543823032407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45992.543823032407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45992.543823032407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45992.543823032407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45992.543823032407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45992.543823032407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45992.543823032407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45992.543823032407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45992.543823032407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45992.543823032407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45992.543823032407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45992.543823032407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45992.543823032407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45992.543823032407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45992.543823032407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45992.543823032407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45992.543823032407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45992.543823032407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45992.543823032407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45992.543823032407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45992.543823032407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45992.543823032407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45992.543823032407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45992.543823032407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45992.543823032407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45992.543823032407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45992.543823032407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45992.543823032407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45992.543823032407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45992.543823032407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45992.543823032407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45992.543823032407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45992.543823032407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45992.543823032407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45992.543823032407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45992.543823032407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45992.543823032407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45992.543823032407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45992.543823032407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45992.543823032407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45992.543823032407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45992.543823032407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45992.543823032407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45992.543823032407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45992.543823032407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45992.543823032407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45992.543823032407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45992.543823032407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45992.543823032407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45992.543823032407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45992.543823032407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45992.543823032407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45992.543823032407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45992.543823032407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45992.543823032407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45992.543823032407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45992.543823032407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45992.543823032407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45992.543823032407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45992.543823032407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45992.543823032407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45992.543823032407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45992.543823032407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45992.543823032407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45992.543823032407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45992.543823032407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45992.543823032407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45992.543823032407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45992.543823032407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45992.543823032407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45992.543823032407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45992.543823032407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45992.543823032407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45992.543823032407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45992.543823032407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45992.543823032407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45992.543823032407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45992.543823032407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45992.543823032407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45992.543823032407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45992.543823032407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45992.543823032407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45992.543823032407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45992.543823032407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45992.543823032407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45992.543823032407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45992.543823032407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45992.543823032407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45992.543823032407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45992.543823032407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45992.543823032407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45992.543823032407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45992.543823032407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45992.543823032407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45992.543823032407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45992.543823032407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45992.543823032407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45992.543823032407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45992.543823032407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45992.543823032407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45992.543823032407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45992.543823032407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45992.543823032407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45992.543823032407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45992.543823032407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45992.543823032407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45992.543823032407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45992.543823032407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45992.543823032407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45992.543823032407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45992.543823032407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45992.543823032407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45992.543823032407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45992.543823032407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45992.543823032407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45992.543823032407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45992.543823032407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45992.543823032407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45992.543823032407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45992.543823032407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45992.543823032407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45992.543823032407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45992.543823032407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45992.543823032407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45992.543823032407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45992.543823032407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45992.543823032407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45992.543823032407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45992.543823032407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45992.543823032407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45992.543823032407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45992.543823032407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45992.543823032407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45992.543823032407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45992.543823032407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45992.543823032407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45992.543823032407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45992.543823032407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45992.543823032407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45992.543823032407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45992.543823032407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45992.543823032407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45992.543823032407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45992.543823032407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45992.543823032407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45992.543823032407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45992.543823032407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45992.543823032407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45992.543823032407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45992.543823032407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45992.543823032407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45992.543823032407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45992.543823032407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45992.543823032407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45992.543823032407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45992.543823032407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45992.543823032407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45992.543823032407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45992.543823032407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45992.543823032407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45992.543823032407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45992.543823032407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45992.543823032407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45992.543823032407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45992.543823032407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45992.543823032407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45992.543823032407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45992.543823032407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45992.543823032407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45992.543823032407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45992.543823032407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45992.543823032407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45992.543823032407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45992.543823032407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45992.543823032407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45992.543823032407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45992.543823032407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45992.543823032407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45992.543823032407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45992.543823032407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45992.543823032407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45992.543823032407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45992.543823032407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45992.543823032407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45992.543823032407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45992.543823032407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45992.543823032407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45992.543823032407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45992.543823032407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45992.543823032407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45992.543823032407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45992.543823032407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45992.543823032407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45992.543823032407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45992.543823032407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45992.543823032407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45992.543823032407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45992.543823032407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45992.543823032407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45992.543823032407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45992.543823032407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45992.543823032407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45992.543823032407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45992.543823032407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45992.543823032407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45992.543823032407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45992.543823032407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45992.543823032407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45992.543823032407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45992.543823032407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45992.543823032407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45992.543823032407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45992.543823032407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45992.543823032407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45992.543823032407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45992.543823032407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45992.543823032407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45992.543823032407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45992.543823032407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45992.543823032407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45992.543823032407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45992.543823032407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45992.543823032407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45992.543823032407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45992.543823032407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45992.543823032407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45992.543823032407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45992.543823032407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45992.543823032407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45992.543823032407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45992.543823032407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45992.543823032407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45992.543823032407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45992.543823032407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45992.543823032407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45992.543823032407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45992.543823032407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45992.543823032407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45992.543823032407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45992.543823032407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45992.543823032407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45992.543823032407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45992.543823032407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45992.543823032407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45992.543823032407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45992.543823032407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45992.543823032407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45992.543823032407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45992.543823032407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45992.543823032407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45992.543823032407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45992.543823032407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45992.543823032407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45992.543823032407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45992.543823032407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45992.543823032407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45992.543823032407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45992.543823032407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45992.543823032407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45992.543823032407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45992.543823032407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45992.543823032407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45992.543823032407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45992.543823032407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45992.543823032407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45992.543823032407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45992.543823032407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45992.543823032407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45992.543823032407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45992.543823032407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45992.543823032407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45992.543823032407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45992.543823032407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45992.543823032407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45992.543823032407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45992.543823032407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45992.543823032407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45992.543823032407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45992.543823032407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45992.543823032407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45992.543823032407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45992.543823032407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289.0631054398109</v>
      </c>
      <c r="H2" s="92">
        <v>45703.474768518521</v>
      </c>
      <c r="I2" s="92" t="str">
        <f>IFERROR(VLOOKUP(D2,DB!A:F,6,0),"")</f>
        <v>SCECO</v>
      </c>
      <c r="J2" s="92" t="str">
        <f>IFERROR(VLOOKUP(D2,DB!A:G,7,0),"")</f>
        <v>Dead</v>
      </c>
      <c r="K2" s="94" t="s">
        <v>39198</v>
      </c>
      <c r="L2" s="88" t="str">
        <f>IFERROR(VLOOKUP(D2,DB!A:I,9,0),"")</f>
        <v>Latis</v>
      </c>
    </row>
    <row r="3" spans="1:16" ht="36" customHeight="1">
      <c r="A3" s="110" t="s">
        <v>39199</v>
      </c>
      <c r="B3" s="110" t="s">
        <v>5395</v>
      </c>
      <c r="C3" s="90">
        <v>1</v>
      </c>
      <c r="D3" s="88" t="s">
        <v>29846</v>
      </c>
      <c r="E3" s="91" t="s">
        <v>39106</v>
      </c>
      <c r="F3" s="92"/>
      <c r="G3" s="93">
        <f t="shared" ref="G3:G14" ca="1" si="0">IFERROR(NOW()-F3,"")</f>
        <v>45992.543823032407</v>
      </c>
      <c r="H3" s="92">
        <v>45992.412245370368</v>
      </c>
      <c r="I3" s="110" t="str">
        <f>IFERROR(VLOOKUP(D3,DB!A:F,6,0),"")</f>
        <v>SCECO</v>
      </c>
      <c r="J3" s="110" t="str">
        <f>IFERROR(VLOOKUP(D3,DB!A:G,7,0),"")</f>
        <v>Dead</v>
      </c>
      <c r="K3" s="94" t="s">
        <v>39200</v>
      </c>
      <c r="L3" s="88" t="str">
        <f>IFERROR(VLOOKUP(#REF!,DB!A:I,9,0),"")</f>
        <v/>
      </c>
    </row>
    <row r="4" spans="1:16" ht="15" customHeight="1">
      <c r="A4" s="110" t="s">
        <v>39201</v>
      </c>
      <c r="B4" s="110" t="str">
        <f>IFERROR(VLOOKUP(D4,DB!A:K,11,0),"")</f>
        <v>R4</v>
      </c>
      <c r="C4" s="90">
        <v>1</v>
      </c>
      <c r="D4" s="88" t="s">
        <v>37620</v>
      </c>
      <c r="E4" s="91" t="s">
        <v>39106</v>
      </c>
      <c r="F4" s="92"/>
      <c r="G4" s="93">
        <f t="shared" ca="1" si="0"/>
        <v>45992.543823032407</v>
      </c>
      <c r="H4" s="92">
        <v>45992.490497685183</v>
      </c>
      <c r="I4" s="110" t="str">
        <f>IFERROR(VLOOKUP(D4,DB!A:F,6,0),"")</f>
        <v>Generator-SG</v>
      </c>
      <c r="J4" s="110" t="str">
        <f>IFERROR(VLOOKUP(D4,DB!A:G,7,0),"")</f>
        <v>Dead</v>
      </c>
      <c r="K4" s="94" t="s">
        <v>39202</v>
      </c>
      <c r="L4" s="88" t="str">
        <f>IFERROR(VLOOKUP(D4,DB!A:I,9,0),"")</f>
        <v>Latis</v>
      </c>
    </row>
    <row r="5" spans="1:16" ht="15" customHeight="1">
      <c r="A5" s="110" t="s">
        <v>39203</v>
      </c>
      <c r="B5" s="110" t="str">
        <f>IFERROR(VLOOKUP(D5,DB!A:K,11,0),"")</f>
        <v>R4</v>
      </c>
      <c r="C5" s="90">
        <v>1</v>
      </c>
      <c r="D5" s="88" t="s">
        <v>37349</v>
      </c>
      <c r="E5" s="91" t="s">
        <v>39106</v>
      </c>
      <c r="F5" s="92">
        <v>45992.496562499997</v>
      </c>
      <c r="G5" s="93">
        <f t="shared" ca="1" si="0"/>
        <v>4.7260532410291489E-2</v>
      </c>
      <c r="H5" s="92">
        <v>45992.487534722219</v>
      </c>
      <c r="I5" s="110" t="str">
        <f>IFERROR(VLOOKUP(D5,DB!A:F,6,0),"")</f>
        <v>SCECO</v>
      </c>
      <c r="J5" s="110" t="str">
        <f>IFERROR(VLOOKUP(D5,DB!A:G,7,0),"")</f>
        <v>Dead</v>
      </c>
      <c r="K5" s="94" t="s">
        <v>39204</v>
      </c>
      <c r="L5" s="88" t="str">
        <f>IFERROR(VLOOKUP(D5,DB!A:I,9,0),"")</f>
        <v>Latis</v>
      </c>
    </row>
    <row r="6" spans="1:16" ht="15" customHeight="1">
      <c r="A6" s="110"/>
      <c r="B6" s="110" t="str">
        <f>IFERROR(VLOOKUP(D6,DB!A:K,11,0),"")</f>
        <v/>
      </c>
      <c r="C6" s="90"/>
      <c r="D6" s="88"/>
      <c r="E6" s="91"/>
      <c r="F6" s="92"/>
      <c r="G6" s="93">
        <f t="shared" ca="1" si="0"/>
        <v>45992.543823032407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45992.543823032407</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45992.543823032407</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45992.543823032407</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45992.543823032407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45992.543823032407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45992.543823032407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45992.543823032407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45992.543823032407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45992.543823032407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45992.543823032407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45992.543823032407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45992.543823032407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45992.543823032407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45992.543823032407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45992.543823032407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45992.543823032407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45992.543823032407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45992.543823032407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45992.543823032407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45992.543823032407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45992.543823032407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45992.543823032407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45992.543823032407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45992.543823032407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45992.543823032407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45992.543823032407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45992.543823032407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45992.543823032407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45992.543823032407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45992.543823032407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45992.543823032407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45992.543823032407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45992.543823032407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45992.543823032407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45992.543823032407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45992.543823032407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45992.543823032407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45992.543823032407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45992.543823032407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45992.543823032407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45992.543823032407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45992.543823032407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45992.543823032407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45992.543823032407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45992.543823032407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45992.543823032407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45992.543823032407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45992.543823032407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45992.543823032407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45992.543823032407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45992.543823032407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45992.543823032407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45992.543823032407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45992.543823032407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45992.543823032407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45992.543823032407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45992.543823032407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45992.543823032407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45992.543823032407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45992.543823032407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45992.543823032407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45992.543823032407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45992.543823032407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45992.543823032407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45992.543823032407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45992.543823032407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45992.543823032407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45992.543823032407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45992.543823032407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45992.543823032407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45992.543823032407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45992.543823032407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45992.543823032407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45992.543823032407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45992.543823032407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45992.543823032407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45992.543823032407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45992.543823032407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45992.543823032407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45992.543823032407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45992.543823032407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45992.543823032407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45992.543823032407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45992.543823032407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45992.543823032407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45992.543823032407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45992.543823032407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45992.543823032407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45992.543823032407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45992.543823032407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45992.543823032407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45992.543823032407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45992.543823032407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45992.543823032407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45992.543823032407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45992.543823032407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45992.543823032407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45992.543823032407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45992.543823032407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45992.543823032407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45992.543823032407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45992.543823032407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45992.543823032407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45992.543823032407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45992.543823032407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45992.543823032407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45992.543823032407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45992.543823032407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45992.543823032407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45992.543823032407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45992.543823032407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45992.543823032407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45992.543823032407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45992.543823032407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45992.543823032407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45992.543823032407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45992.543823032407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45992.543823032407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45992.543823032407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45992.543823032407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45992.543823032407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45992.543823032407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45992.543823032407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45992.543823032407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45992.543823032407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45992.543823032407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45992.543823032407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45992.543823032407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45992.543823032407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45992.543823032407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45992.543823032407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45992.543823032407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45992.543823032407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45992.543823032407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45992.543823032407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45992.543823032407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45992.543823032407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45992.543823032407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45992.543823032407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45992.543823032407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45992.543823032407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45992.543823032407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45992.543823032407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45992.543823032407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45992.543823032407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45992.543823032407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45992.543823032407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45992.543823032407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45992.543823032407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45992.543823032407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45992.543823032407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45992.543823032407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45992.543823032407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45992.543823032407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45992.543823032407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45992.543823032407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45992.543823032407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45992.543823032407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45992.543823032407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45992.543823032407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45992.543823032407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45992.543823032407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45992.543823032407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45992.543823032407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45992.543823032407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45992.543823032407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45992.543823032407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45992.543823032407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45992.543823032407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45992.543823032407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45992.543823032407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45992.543823032407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45992.543823032407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45992.543823032407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45992.543823032407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45992.543823032407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45992.543823032407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45992.543823032407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45992.543823032407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45992.543823032407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45992.543823032407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45992.543823032407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45992.543823032407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45992.543823032407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45992.543823032407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45992.543823032407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45992.543823032407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45992.543823032407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45992.543823032407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45992.543823032407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45992.543823032407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45992.543823032407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45992.543823032407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45992.543823032407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45992.543823032407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45992.543823032407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45992.543823032407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45992.543823032407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45992.543823032407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45992.543823032407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45992.543823032407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45992.543823032407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45992.543823032407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45992.543823032407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45992.543823032407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45992.543823032407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45992.543823032407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45992.543823032407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45992.543823032407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45992.543823032407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45992.543823032407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45992.543823032407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45992.543823032407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45992.543823032407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45992.543823032407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45992.543823032407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45992.543823032407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45992.543823032407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45992.543823032407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45992.543823032407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45992.543823032407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45992.543823032407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45992.543823032407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45992.543823032407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45992.543823032407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45992.543823032407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45992.543823032407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45992.543823032407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45992.543823032407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45992.543823032407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45992.543823032407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45992.543823032407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45992.543823032407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45992.543823032407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45992.543823032407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45992.543823032407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45992.543823032407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45992.543823032407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45992.543823032407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45992.543823032407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45992.543823032407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45992.543823032407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45992.543823032407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45992.543823032407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45992.543823032407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45992.543823032407</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100.71176284721878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66.354945717590454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43.882711921294685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11.170524421293521</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106" t="s">
        <v>32416</v>
      </c>
      <c r="E6" s="37" t="s">
        <v>39106</v>
      </c>
      <c r="F6" s="38">
        <v>45992.525567129633</v>
      </c>
      <c r="G6" s="135">
        <f ca="1">IFERROR(NOW()-F6,"")</f>
        <v>1.8255902774399146E-2</v>
      </c>
      <c r="H6" s="38">
        <v>45992.519479166665</v>
      </c>
      <c r="I6" s="37" t="str">
        <f>IFERROR(VLOOKUP(D6,DB!A:F,6,0),"")</f>
        <v>Generator-SG</v>
      </c>
      <c r="J6" s="37" t="str">
        <f>IFERROR(VLOOKUP(D6,DB!A:G,7,0),"")</f>
        <v>Dead</v>
      </c>
      <c r="K6" s="37" t="s">
        <v>39214</v>
      </c>
      <c r="L6" s="37" t="str">
        <f>IFERROR(VLOOKUP(D6,DB!A:I,9,0),"")</f>
        <v>Latis</v>
      </c>
    </row>
    <row r="7" spans="1:13">
      <c r="A7" s="37" t="s">
        <v>39215</v>
      </c>
      <c r="B7" s="37" t="str">
        <f>IFERROR(VLOOKUP(D7,DB!A:K,11,0),"")</f>
        <v>R5</v>
      </c>
      <c r="C7" s="37">
        <v>2</v>
      </c>
      <c r="D7" s="106" t="s">
        <v>38545</v>
      </c>
      <c r="E7" s="37" t="s">
        <v>39106</v>
      </c>
      <c r="F7" s="38"/>
      <c r="G7" s="135">
        <f ca="1">IFERROR(NOW()-F7,"")</f>
        <v>45992.543823032407</v>
      </c>
      <c r="H7" s="38"/>
      <c r="I7" s="37" t="str">
        <f>IFERROR(VLOOKUP(D7,DB!A:F,6,0),"")</f>
        <v>SCECO</v>
      </c>
      <c r="J7" s="37" t="str">
        <f>IFERROR(VLOOKUP(D7,DB!A:G,7,0),"")</f>
        <v>Haj Removal</v>
      </c>
      <c r="K7" s="37"/>
      <c r="L7" s="37" t="str">
        <f>IFERROR(VLOOKUP(D7,DB!A:I,9,0),"")</f>
        <v>Latis</v>
      </c>
    </row>
    <row r="8" spans="1:13">
      <c r="A8" s="37"/>
      <c r="B8" s="37" t="str">
        <f>IFERROR(VLOOKUP(D8,DB!A:K,11,0),"")</f>
        <v/>
      </c>
      <c r="C8" s="37"/>
      <c r="D8" s="154"/>
      <c r="E8" s="37"/>
      <c r="F8" s="38"/>
      <c r="G8" s="105">
        <f ca="1">IFERROR(NOW()-F8,"")</f>
        <v>45992.543823032407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45992.543823032407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45992.543823032407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45992.543823032407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45992.543823032407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45992.543823032407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45992.543823032407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45992.543823032407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45992.543823032407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45992.543823032407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45992.543823032407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45992.543823032407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45992.543823032407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45992.543823032407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45992.543823032407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45992.543823032407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45992.543823032407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45992.543823032407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45992.543823032407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45992.543823032407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45992.543823032407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45992.543823032407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45992.543823032407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45992.543823032407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45992.543823032407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45992.543823032407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45992.543823032407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45992.543823032407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45992.543823032407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45992.543823032407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45992.543823032407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45992.543823032407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45992.543823032407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45992.543823032407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45992.543823032407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45992.543823032407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45992.543823032407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45992.543823032407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45992.543823032407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45992.543823032407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45992.543823032407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45992.543823032407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45992.543823032407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45992.543823032407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45992.543823032407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45992.543823032407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45992.543823032407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45992.543823032407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45992.543823032407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45992.543823032407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45992.543823032407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45992.543823032407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45992.543823032407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45992.543823032407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45992.543823032407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45992.543823032407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45992.543823032407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45992.543823032407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45992.543823032407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45992.543823032407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45992.543823032407</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45992.543823032407</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8"/>
  <sheetViews>
    <sheetView tabSelected="1"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33791</v>
      </c>
      <c r="E2" s="142" t="s">
        <v>39188</v>
      </c>
      <c r="F2" s="121">
        <v>45992.473194444443</v>
      </c>
      <c r="G2" s="72">
        <f ca="1">IFERROR(NOW()-F2,"-")</f>
        <v>7.062858796416549E-2</v>
      </c>
      <c r="H2" s="121">
        <v>45992.473194444443</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45992.543823032407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45992.543823032407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45992.543823032407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45992.543823032407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45992.543823032407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45992.543823032407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45992.543823032407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45992.543823032407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45992.543823032407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45992.543823032407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45992.543823032407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45992.543823032407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45992.543823032407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45992.543823032407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45992.543823032407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45992.543823032407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45992.543823032407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45992.543823032407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45992.543823032407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45992.543823032407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45992.543823032407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45992.543823032407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45992.543823032407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45992.543823032407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45992.543823032407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45992.543823032407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45992.543823032407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45992.543823032407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45992.543823032407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45992.543823032407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45992.543823032407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45992.543823032407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45992.543823032407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45992.543823032407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45992.543823032407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45992.543823032407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45992.543823032407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45992.543823032407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45992.543823032407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45992.543823032407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45992.543823032407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45992.543823032407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45992.543823032407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45992.543823032407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45992.543823032407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45992.543823032407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45992.543823032407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45992.543823032407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45992.543823032407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45992.543823032407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45992.543823032407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45992.543823032407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45992.543823032407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45992.543823032407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45992.543823032407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45992.543823032407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45992.543823032407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45992.543823032407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45992.543823032407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45992.543823032407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45992.543823032407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45992.543823032407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45992.543823032407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45992.543823032407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45992.543823032407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45992.543823032407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45992.543823032407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45992.543823032407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45992.543823032407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45992.543823032407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45992.543823032407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45992.543823032407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45992.543823032407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45992.543823032407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45992.543823032407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45992.543823032407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45992.543823032407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45992.543823032407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45992.543823032407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45992.543823032407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45992.543823032407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45992.543823032407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45992.543823032407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45992.543823032407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45992.543823032407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45992.543823032407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45992.543823032407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45992.543823032407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45992.543823032407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45992.543823032407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45992.543823032407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45992.543823032407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45992.543823032407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45992.543823032407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45992.543823032407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45992.543823032407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45992.543823032407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45992.543823032407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45992.543823032407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45992.543823032407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45992.543823032407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45992.543823032407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45992.543823032407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45992.543823032407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45992.543823032407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45992.543823032407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45992.543823032407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45992.543823032407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45992.543823032407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45992.543823032407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45992.543823032407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45992.543823032407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45992.543823032407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45992.543823032407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45992.543823032407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45992.543823032407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45992.543823032407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45992.543823032407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45992.543823032407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45992.543823032407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45992.543823032407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45992.543823032407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45992.543823032407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45992.543823032407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45992.543823032407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45992.543823032407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45992.543823032407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45992.543823032407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45992.543823032407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45992.543823032407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45992.543823032407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45992.543823032407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45992.543823032407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45992.543823032407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45992.543823032407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45992.543823032407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45992.543823032407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45992.543823032407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45992.543823032407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45992.543823032407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45992.543823032407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45992.543823032407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45992.543823032407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45992.543823032407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45992.543823032407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45992.543823032407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45992.543823032407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45992.543823032407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45992.543823032407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45992.543823032407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45992.543823032407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45992.543823032407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45992.543823032407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45992.543823032407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45992.543823032407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45992.543823032407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45992.543823032407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45992.543823032407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45992.543823032407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45992.543823032407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45992.543823032407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45992.543823032407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45992.543823032407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45992.543823032407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45992.543823032407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45992.543823032407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45992.543823032407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45992.543823032407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45992.543823032407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45992.543823032407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45992.543823032407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45992.543823032407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45992.543823032407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45992.543823032407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45992.543823032407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45992.543823032407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45992.543823032407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45992.543823032407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45992.543823032407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45992.543823032407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45992.543823032407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45992.543823032407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45992.543823032407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45992.543823032407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45992.543823032407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45992.543823032407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45992.543823032407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45992.543823032407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45992.543823032407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45992.543823032407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45992.543823032407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45992.543823032407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45992.543823032407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45992.543823032407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45992.543823032407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45992.543823032407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45992.543823032407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45992.543823032407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45992.543823032407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45992.543823032407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45992.543823032407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45992.543823032407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45992.543823032407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45992.543823032407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45992.543823032407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45992.543823032407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45992.543823032407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45992.543823032407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45992.543823032407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45992.543823032407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45992.543823032407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45992.543823032407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45992.543823032407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45992.543823032407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45992.543823032407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45992.543823032407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45992.543823032407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45992.543823032407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45992.543823032407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45992.543823032407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45992.543823032407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45992.543823032407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45992.543823032407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45992.543823032407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45992.543823032407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45992.543823032407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45992.543823032407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45992.543823032407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45992.543823032407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45992.543823032407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45992.543823032407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45992.543823032407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45992.543823032407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45992.543823032407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45992.543823032407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45992.543823032407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45992.543823032407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45992.543823032407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45992.543823032407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45992.543823032407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45992.543823032407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45992.543823032407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45992.543823032407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45992.543823032407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45992.543823032407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45992.543823032407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45992.543823032407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45992.543823032407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45992.543823032407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45992.543823032407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45992.543823032407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45992.543823032407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45992.543823032407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45992.543823032407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45992.543823032407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45992.543823032407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45992.543823032407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45992.543823032407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45992.543823032407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45992.543823032407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45992.543823032407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45992.543823032407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45992.543823032407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45992.543823032407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45992.543823032407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45992.543823032407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45992.543823032407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45992.543823032407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45992.543823032407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45992.543823032407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45992.543823032407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45992.543823032407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45992.543823032407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45992.543823032407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45992.543823032407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45992.543823032407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45992.543823032407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45992.543823032407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45992.543823032407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45992.543823032407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45992.543823032407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45992.543823032407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45992.543823032407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45992.543823032407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45992.543823032407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45992.543823032407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45992.543823032407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45992.543823032407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45992.543823032407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45992.543823032407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45992.543823032407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45992.543823032407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45992.543823032407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45992.543823032407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45992.543823032407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45992.543823032407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45992.543823032407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45992.543823032407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45992.543823032407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45992.543823032407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45992.543823032407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45992.543823032407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45992.543823032407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45992.543823032407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45992.543823032407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45992.543823032407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45992.543823032407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45992.543823032407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45992.543823032407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45992.543823032407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45992.543823032407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45992.543823032407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45992.543823032407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45992.543823032407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45992.543823032407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45992.543823032407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45992.543823032407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45992.543823032407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45992.543823032407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45992.543823032407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45992.543823032407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45992.543823032407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45992.543823032407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45992.543823032407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45992.543823032407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45992.543823032407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45992.543823032407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45992.543823032407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45992.543823032407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45992.543823032407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45992.543823032407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45992.543823032407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45992.543823032407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45992.543823032407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45992.543823032407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45992.543823032407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45992.543823032407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45992.543823032407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45992.543823032407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45992.543823032407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45992.543823032407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45992.543823032407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45992.543823032407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45992.543823032407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45992.543823032407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45992.543823032407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45992.543823032407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45992.543823032407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45992.543823032407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45992.543823032407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45992.543823032407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45992.543823032407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45992.543823032407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45992.543823032407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45992.543823032407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45992.543823032407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45992.543823032407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45992.543823032407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45992.543823032407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45992.543823032407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45992.543823032407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45992.543823032407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45992.543823032407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45992.543823032407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45992.543823032407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45992.543823032407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45992.543823032407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45992.543823032407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45992.543823032407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45992.543823032407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45992.543823032407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45992.543823032407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45992.543823032407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45992.543823032407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45992.543823032407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45992.543823032407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45992.543823032407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45992.543823032407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45992.543823032407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45992.543823032407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45992.543823032407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45992.543823032407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45992.543823032407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45992.543823032407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45992.543823032407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45992.543823032407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45992.543823032407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45992.543823032407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45992.543823032407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45992.543823032407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45992.543823032407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45992.543823032407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45992.543823032407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45992.543823032407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45992.543823032407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45992.543823032407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45992.543823032407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45992.543823032407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45992.543823032407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45992.543823032407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45992.543823032407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45992.543823032407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45992.543823032407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45992.543823032407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45992.543823032407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45992.543823032407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45992.543823032407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45992.543823032407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45992.543823032407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45992.543823032407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45992.543823032407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45992.543823032407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45992.543823032407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45992.543823032407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45992.543823032407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45992.543823032407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45992.543823032407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45992.543823032407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45992.543823032407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45992.543823032407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45992.543823032407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45992.543823032407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45992.543823032407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45992.543823032407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45992.543823032407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45992.543823032407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45992.543823032407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45992.543823032407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45992.543823032407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45992.543823032407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45992.543823032407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45992.543823032407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45992.543823032407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45992.543823032407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45992.543823032407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45992.543823032407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45992.543823032407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45992.543823032407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45992.543823032407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45992.543823032407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45992.543823032407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45992.543823032407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45992.543823032407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45992.543823032407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45992.543823032407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45992.543823032407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45992.543823032407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45992.543823032407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45992.543823032407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45992.543823032407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45992.543823032407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45992.543823032407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45992.543823032407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45992.543823032407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45992.543823032407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45992.543823032407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45992.543823032407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45992.543823032407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45992.543823032407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45992.543823032407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45992.543823032407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45992.543823032407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45992.543823032407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45992.543823032407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45992.543823032407</v>
      </c>
      <c r="H467" s="121"/>
      <c r="I467" s="119" t="str">
        <f>IFERROR(VLOOKUP(D467,DB!A:F,6,0),"")</f>
        <v/>
      </c>
      <c r="J467" s="119" t="str">
        <f>IFERROR(VLOOKUP(D467,DB!A:G,7,0),"")</f>
        <v/>
      </c>
      <c r="K467" s="122"/>
      <c r="L467" s="137" t="str">
        <f>IFERROR(VLOOKUP(D467,DB!A:I,9,0),"")</f>
        <v/>
      </c>
    </row>
    <row r="468" spans="1:12" ht="31.5" customHeight="1">
      <c r="A468" s="143"/>
      <c r="B468" s="144" t="str">
        <f>IFERROR(VLOOKUP(D468,DB!A:K,11,0),"")</f>
        <v/>
      </c>
      <c r="C468" s="145"/>
      <c r="D468" s="144"/>
      <c r="E468" s="142"/>
      <c r="F468" s="146"/>
      <c r="G468" s="147">
        <f ca="1">IFERROR(NOW()-F468,"-")</f>
        <v>45992.543823032407</v>
      </c>
      <c r="H468" s="146"/>
      <c r="I468" s="144" t="str">
        <f>IFERROR(VLOOKUP(D468,DB!A:F,6,0),"")</f>
        <v/>
      </c>
      <c r="J468" s="144" t="str">
        <f>IFERROR(VLOOKUP(D468,DB!A:G,7,0),"")</f>
        <v/>
      </c>
      <c r="K468" s="148"/>
      <c r="L468" s="149" t="str">
        <f>IFERROR(VLOOKUP(D468,DB!A:I,9,0),"")</f>
        <v/>
      </c>
    </row>
  </sheetData>
  <dataValidations count="2">
    <dataValidation allowBlank="1" showInputMessage="1" showErrorMessage="1" sqref="E1" xr:uid="{9E1BC488-8814-4F8A-8DBE-742B3278AB71}"/>
    <dataValidation type="list" allowBlank="1" showInputMessage="1" showErrorMessage="1" sqref="E2:E4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2025-12-01T10:03:06Z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