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09" documentId="120_S{2AC9BD13-BADA-5192-A53E-5A8FF88502F6}" xr6:coauthVersionLast="47" xr6:coauthVersionMax="47" xr10:uidLastSave="{12C221B6-1B45-4CC1-B4E9-7573D710847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<sst xmlns="http://schemas.openxmlformats.org/spreadsheetml/2006/main" count="181595" uniqueCount="39213">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</sst>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6" totalsRowShown="0" headerRowDxfId="46" dataDxfId="45" headerRowBorderDxfId="43" tableBorderDxfId="44" totalsRowBorderDxfId="42">
  <autoFilter ref="A1:L2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329.49764421296277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2.4519212965969928E-2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45992.446070138889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45992.446070138889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45992.446070138889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45992.446070138889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45992.446070138889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45992.446070138889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45992.446069907404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45992.446069907404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45992.446069907404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45992.446069907404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45992.446069907404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45992.446069907404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45992.446069907404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45992.446069907404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45992.446069907404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45992.446069907404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45992.446069907404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45992.446069907404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45992.446069907404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45992.446069907404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45992.446069907404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45992.446069907404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45992.446069907404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45992.446069907404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45992.446069907404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45992.446069907404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45992.446069907404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45992.446069907404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45992.446069907404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45992.446069907404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45992.446069907404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45992.446069907404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45992.446069907404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45992.446069907404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45992.446069907404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45992.446069907404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45992.446069907404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45992.446069907404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45992.446069907404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45992.446069907404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45992.446069907404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45992.446069907404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45992.446069907404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45992.446069907404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45992.446069907404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45992.446069907404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45992.446069907404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45992.446069907404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45992.446069907404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45992.446069907404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45992.446069907404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45992.446069907404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45992.446069907404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45992.446069907404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45992.446069907404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45992.446069907404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45992.446069907404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45992.446069907404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45992.446069907404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45992.446069907404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45992.446069907404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45992.446069907404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45992.446069907404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45992.446069907404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45992.446069907404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45992.446069907404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45992.446069907404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45992.446069907404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45992.446069907404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45992.446069907404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45992.446069907404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45992.446069907404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45992.446069907404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45992.446069907404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45992.446069907404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45992.446069907404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45992.446069907404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45992.446069907404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45992.446069907404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45992.446069907404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45992.446069907404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45992.446069907404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45992.446069907404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45992.446069907404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45992.446069907404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45992.446069907404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45992.446069907404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45992.446069907404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45992.446069907404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45992.446069907404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45992.446069907404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45992.446069907404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45992.446069907404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45992.446069907404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45992.446069907404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45992.446069907404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45992.446069907404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45992.446069907404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45992.446069907404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45992.446069907404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45992.446069907404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45992.446069907404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45992.446069907404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45992.446069907404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45992.446069907404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45992.446069907404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45992.446069907404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45992.446069907404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45992.446069907404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45992.446069907404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45992.446069907404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45992.446069907404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45992.446069907404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45992.446069907404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45992.446069907404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45992.446069907404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45992.446069907404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45992.446069907404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45992.446069907404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45992.446069907404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45992.446069907404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45992.446069907404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45992.446069907404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45992.446069907404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45992.446069907404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45992.446069907404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45992.446069907404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45992.446069907404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45992.446069907404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45992.446069907404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45992.446069907404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45992.446069907404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45992.446069907404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45992.446069907404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45992.446069907404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45992.446069907404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45992.446069907404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45992.446069907404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45992.446069907404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45992.446069907404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45992.446069907404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45992.446069907404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45992.446069907404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45992.446069907404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45992.446069907404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45992.446069907404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45992.446069907404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45992.446069907404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45992.446069907404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45992.446069907404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45992.446069907404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45992.446069907404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45992.446069907404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45992.446069907404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45992.446069907404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45992.446069907404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45992.446069907404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45992.446069907404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45992.446069907404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45992.446069907404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45992.446069907404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45992.446069907404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45992.446069907404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45992.446069907404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45992.446069907404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45992.446069907404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45992.446069907404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45992.446069907404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45992.446069907404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45992.446069907404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45992.446069907404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45992.446069907404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45992.446069907404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45992.446069907404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45992.446069907404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45992.446069907404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45992.446069907404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45992.446069907404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45992.446069907404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45992.446069907404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45992.446069907404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45992.446069907404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45992.446069907404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45992.446069907404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45992.446069907404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45992.446069907404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45992.446069907404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45992.446069907404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45992.446069907404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45992.446069907404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45992.446069907404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45992.446069907404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45992.446069907404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45992.446069907404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45992.446069907404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45992.446069907404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45992.446069907404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45992.446069907404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45992.446069907404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45992.446069907404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45992.446069907404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45992.446069907404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45992.446069907404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45992.446069907404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45992.446069907404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45992.446069907404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45992.446069907404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45992.446069907404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45992.446069907404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45992.446069907404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45992.446069907404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45992.446069907404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45992.446069907404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45992.446069907404</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167.44623229166609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8.0586512731460971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0.17392905092128785</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0.11017905092739966</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45992.446070254628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45992.446070254628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45992.446070254628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45992.446070254628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45992.446070254628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45992.446070254628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45992.446070254628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45992.446070254628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45992.446070254628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45992.446070254628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45992.446070254628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45992.446070254628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45992.446070254628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45992.446070254628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45992.446070254628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45992.446070254628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45992.446070254628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45992.446070254628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45992.446070254628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45992.446070254628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45992.446070254628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45992.446070254628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45992.446070254628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45992.446070254628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45992.446070254628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45992.446070254628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45992.446070254628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45992.446070254628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45992.446070254628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45992.446070254628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45992.446070254628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45992.446070254628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45992.446070254628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45992.446070254628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45992.446070254628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45992.446070254628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45992.446070254628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45992.446070254628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45992.446070254628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45992.446070254628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45992.446070254628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45992.446070254628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45992.446070254628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45992.446070254628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45992.446070254628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45992.446070254628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45992.446070254628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45992.446070254628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45992.446070254628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45992.446070254628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45992.446070254628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45992.446070254628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45992.446070254628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45992.446070254628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45992.446070254628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45992.446070254628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45992.446070254628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45992.446070254628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45992.446070254628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45992.446070254628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45992.446070254628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45992.446070254628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45992.446070254628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45992.446070254628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45992.446070254628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45992.446070254628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45992.446070254628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45992.446070254628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45992.446070254628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45992.446070254628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45992.446070254628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45992.446070254628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45992.446070254628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45992.446070254628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45992.446070254628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45992.446070254628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45992.446070254628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45992.446070254628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45992.446070254628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45992.446070254628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45992.446070254628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45992.446070254628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45992.446070254628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45992.446070254628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45992.446070254628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45992.446070254628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45992.446070254628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45992.446070254628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45992.446070254628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45992.446070254628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45992.446070254628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45992.446070254628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45992.446070254628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45992.446070254628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45992.446070254628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45992.446070254628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45992.446070254628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45992.446070254628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45992.446070254628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45992.446070254628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45992.446070254628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45992.446070254628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45992.446070254628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45992.446070254628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45992.446070254628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45992.446070254628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45992.446070254628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45992.446070254628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45992.446070254628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45992.446070254628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45992.446070254628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45992.446070254628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45992.446070254628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45992.446070254628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45992.446070254628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45992.446070254628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45992.446070254628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45992.446070254628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45992.446070254628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45992.446070254628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45992.446070254628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45992.446070254628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45992.446070254628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45992.446070254628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45992.446070254628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45992.446070254628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45992.446070254628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45992.446070254628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45992.446070254628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45992.446070254628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45992.446070254628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45992.446070254628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45992.446070254628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45992.446070254628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45992.446070254628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45992.446070254628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45992.446070254628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45992.446070254628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45992.446070254628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45992.446070254628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45992.446070254628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45992.446070254628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45992.446070254628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45992.446070254628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45992.446070254628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45992.446070254628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45992.446070254628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45992.446070254628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45992.446070254628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45992.446070254628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45992.446070254628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45992.446070254628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45992.446070254628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45992.446070254628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45992.446070254628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45992.446070254628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45992.446070254628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45992.446070254628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45992.446070254628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45992.446070254628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45992.446070254628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45992.446070254628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45992.446070254628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45992.446070254628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45992.446070254628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45992.446070254628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45992.446070254628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45992.446070254628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45992.446070254628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45992.446070254628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45992.446070254628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45992.446070254628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45992.446070254628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45992.446070254628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45992.446070254628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45992.446070254628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45992.446070254628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45992.446070254628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45992.446070254628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45992.446070254628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45992.446070254628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45992.446070254628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45992.446070254628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45992.446070254628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45992.446070254628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45992.446070254628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45992.446070254628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45992.446070254628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45992.446070254628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45992.446070254628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45992.446070254628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45992.446070254628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45992.446070254628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45992.446070254628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45992.446070254628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45992.446070254628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45992.446070254628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45992.446070254628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45992.446070254628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45992.446070254628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45992.446070254628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45992.446070254628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45992.446070254628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45992.446070254628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45992.446070254628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45992.446070254628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45992.446070254628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45992.446070254628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45992.446070254628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45992.446070254628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45992.446070254628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45992.446070254628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45992.446070254628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45992.446070254628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45992.446070254628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45992.446070254628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45992.446070254628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45992.446070254628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45992.446070254628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45992.446070254628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45992.446070254628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45992.446070254628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45992.446070254628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45992.446070254628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45992.446070254628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45992.446070254628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45992.446070254628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45992.446070254628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45992.446070254628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45992.446070254628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45992.446070254628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45992.446070254628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45992.446070254628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45992.446070254628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45992.446070254628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45992.446070254628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45992.446070254628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45992.446070254628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45992.446070254628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45992.446070254628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45992.446070254628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45992.446070254628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45992.446070254628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45992.446070254628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45992.446070254628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45992.446070254628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45992.446070254628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45992.446070254628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45992.446070254628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45992.446070254628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45992.446070254628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45992.446070254628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45992.446070254628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45992.446070254628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45992.446070254628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45992.446070254628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45992.446070254628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45992.446070254628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45992.446070254628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45992.446070254628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45992.446070254628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45992.446070254628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45992.446070254628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45992.446070254628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45992.446070254628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45992.446070254628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45992.446070254628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45992.446070254628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45992.446070254628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45992.446070254628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45992.446070254628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45992.446070254628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45992.446070254628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45992.446070254628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45992.446070254628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45992.446070254628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45992.446070254628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45992.446070254628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45992.446070254628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45992.446070254628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45992.446070254628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45992.446070254628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45992.446070254628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45992.446070254628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45992.446070254628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45992.446070254628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45992.446070254628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45992.446070254628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45992.446070254628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45992.446070254628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45992.446070254628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45992.446070254628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45992.446070254628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45992.446070254628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45992.446070254628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45992.446070254628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45992.446070254628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45992.446070254628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45992.446070254628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45992.446070254628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45992.446070254628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45992.446070254628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45992.446070254628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45992.446070254628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45992.446070254628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45992.446070254628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45992.446070254628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45992.446070254628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45992.446070254628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45992.446070254628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45992.446070254628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45992.446070254628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45992.446070254628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45992.446070254628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45992.446070254628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45992.446070254628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45992.446070254628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45992.446070254628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45992.446070254628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45992.446070254628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45992.446070254628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45992.446070254628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45992.446070254628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45992.446070254628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45992.446070254628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45992.446070254628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45992.446070254628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45992.446070254628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45992.446070254628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45992.446070254628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45992.446070254628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45992.446070254628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45992.446070254628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45992.446070254628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45992.446070254628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45992.446070254628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45992.446070254628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45992.446070254628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45992.446070254628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45992.446070254628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45992.446070254628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45992.446070254628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45992.446070254628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45992.446070254628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45992.446070254628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45992.446070254628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45992.446070254628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45992.446070254628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45992.446070254628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45992.446070254628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45992.446070254628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45992.446070254628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45992.446070254628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45992.446070254628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45992.446070254628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45992.446070254628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45992.446070254628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45992.446070254628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45992.446070254628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45992.446070254628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45992.446070254628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45992.446070254628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45992.446070254628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45992.446070254628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45992.446070254628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45992.446070254628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45992.446070254628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45992.446070254628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45992.446070254628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45992.446070254628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45992.446070254628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45992.446070254628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45992.446070254628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45992.446070254628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45992.446070254628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45992.446070254628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45992.446070254628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45992.446070254628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45992.446070254628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45992.446070254628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45992.446070254628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45992.446070254628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45992.446070254628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45992.446070254628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45992.446070254628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45992.446070254628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45992.446070254628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45992.446070254628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45992.446070254628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45992.446070254628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45992.446070254628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45992.446070254628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45992.446070254628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45992.446070254628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45992.446070254628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45992.446070254628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45992.446070254628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45992.446070254628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45992.446070254628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45992.446070254628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45992.446070254628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45992.446070254628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45992.446070254628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45992.446070254628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45992.446070254628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45992.446070254628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45992.446070254628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45992.446070254628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45992.446070254628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45992.446070254628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45992.446070254628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45992.446070254628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45992.446070254628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45992.446070254628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45992.446070254628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45992.446070254628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45992.446070254628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45992.446070254628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45992.446070254628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45992.446070254628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45992.446070254628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45992.446070254628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45992.446070254628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45992.446070254628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45992.446070254628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45992.446070254628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45992.446070254628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45992.446070254628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45992.446070254628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45992.446070254628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45992.446070254628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45992.446070254628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45992.446070254628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45992.446070254628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45992.446070254628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45992.446070254628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45992.446070254628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45992.446070254628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45992.446070254628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45992.446070254628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45992.446070254628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45992.446070254628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45992.446070254628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45992.446070254628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45992.446070254628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45992.446070254628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45992.446070254628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45992.446070254628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45992.446070254628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45992.446070254628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45992.446070254628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45992.446070254628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45992.446070254628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45992.446070254628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45992.446070254628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45992.446070254628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45992.446070254628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45992.446070254628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45992.446070254628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45992.446070254628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45992.446070254628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45992.446070254628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45992.446070254628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45992.446070254628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45992.446070254628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45992.446070254628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45992.446070254628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45992.446070254628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45992.446070254628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45992.446070254628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45992.446070254628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45992.446070254628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45992.446070254628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45992.446070254628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45992.446070254628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45992.446070254628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45992.446070254628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45992.446070254628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45992.446070254628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45992.446070254628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45992.446070254628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45992.446070254628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45992.446070254628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45992.446070254628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45992.446070254628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45992.446070254628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45992.446070254628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45992.446070254628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45992.446070254628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45992.446070254628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45992.446070254628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45992.446070254628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45992.446070254628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45992.446070254628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45992.446070254628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45992.446070254628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45992.446070254628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45992.446070254628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45992.446070254628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45992.446070254628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45992.446070254628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45992.446070254628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45992.446070254628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45992.446070254628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45992.446070254628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45992.446070254628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45992.446070254628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45992.446070254628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45992.446070254628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45992.446070254628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45992.446070254628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45992.446070254628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45992.446070254628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45992.446070254628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45992.446070254628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45992.446070254628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45992.446070254628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45992.446070254628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45992.446070254628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45992.446070254628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45992.446070254628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45992.446070254628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45992.446070254628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45992.446070254628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45992.446070254628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45992.446070254628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45992.446070254628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45992.446070254628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45992.446070254628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45992.446070254628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45992.446070254628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45992.446070254628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45992.446070254628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45992.446070254628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45992.446070254628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45992.446070254628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45992.446070254628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45992.446070254628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45992.446070254628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45992.446070254628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45992.446070254628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45992.446070254628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45992.446070254628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45992.446070254628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45992.446070254628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45992.446070254628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45992.446070254628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45992.446070254628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45992.446070254628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45992.446070254628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45992.446070254628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45992.446070254628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45992.446070254628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45992.446070254628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45992.446070254628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45992.446070254628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45992.446070254628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45992.446070254628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45992.446070254628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45992.446070254628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45992.446070254628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45992.446070254628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45992.446070254628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45992.446070254628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45992.446070254628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45992.446070254628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45992.446070254628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45992.446070254628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45992.446070254628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45992.446070254628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45992.446070254628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45992.446070254628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45992.446070254628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45992.446070254628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45992.446070254628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45992.446070254628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45992.446070254628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45992.446070254628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45992.446070254628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45992.446070254628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45992.446070254628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45992.446070254628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45992.446070254628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45992.446070254628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45992.446070254628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45992.446070254628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45992.446070254628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45992.446070254628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45992.446070254628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45992.446070254628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45992.446070254628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45992.446070254628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45992.446070254628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45992.446070254628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45992.446070254628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45992.446070254628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45992.446070254628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45992.446070254628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45992.446070254628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45992.446070254628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45992.446070254628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45992.446070254628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45992.446070254628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45992.446070254628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45992.446070254628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45992.446070254628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45992.446070254628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45992.446070254628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45992.446070254628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45992.446070254628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45992.446070254628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45992.446070254628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45992.446070254628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45992.446070254628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45992.446070254628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45992.446070254628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45992.446070254628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45992.446070254628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45992.446070254628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45992.446070254628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45992.446070254628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45992.446070254628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45992.446070254628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45992.446070254628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45992.446070254628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45992.446070254628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45992.446070254628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45992.446070254628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45992.446070254628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45992.446070254628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45992.446070254628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45992.446070254628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45992.446070254628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45992.446070254628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45992.446070254628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45992.446070254628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45992.446070254628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45992.446070254628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45992.446070254628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45992.446070254628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45992.446070254628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45992.446070254628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45992.446070254628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45992.446070254628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45992.446070254628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45992.446070254628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45992.446070254628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45992.446070254628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45992.446070254628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45992.446070254628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45992.446070254628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45992.446070254628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45992.446070254628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45992.446070254628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45992.446070254628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45992.446070254628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45992.446070254628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45992.446070254628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45992.446070254628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45992.446070254628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45992.446070254628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45992.446070254628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45992.446070254628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45992.446070254628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45992.446070254628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45992.446070254628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45992.446070254628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45992.446070254628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45992.446070254628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45992.446070254628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45992.446070254628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45992.446070254628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45992.446070254628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45992.446070254628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45992.446070254628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45992.446070254628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45992.446070254628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45992.446070254628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45992.446070254628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45992.446070254628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45992.446070254628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45992.446070254628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45992.446070254628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45992.446070254628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45992.446070254628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45992.446070254628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45992.446070254628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45992.446070254628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45992.446070254628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45992.446070254628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45992.446070254628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45992.446070254628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45992.446070254628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45992.446070254628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45992.446070254628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45992.446070254628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45992.446070254628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45992.446070254628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45992.446070254628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45992.446070254628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45992.446070254628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45992.446070254628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45992.446070254628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45992.446070254628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45992.446070254628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45992.446070254628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45992.446070254628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45992.446070254628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45992.446070254628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45992.446070254628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45992.446070254628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45992.446070254628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45992.446070254628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45992.446070254628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45992.446070254628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45992.446070254628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45992.446070254628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45992.446070254628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45992.446070254628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45992.446070254628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45992.446070254628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45992.446070254628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45992.446070254628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45992.446070254628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45992.446070254628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45992.446070254628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45992.446070254628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45992.446070254628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45992.446070254628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45992.446070254628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45992.446070254628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45992.446070254628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45992.446070254628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45992.446070254628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45992.446070254628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45992.446070254628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45992.446070254628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45992.446070254628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45992.446070254628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45992.446070254628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45992.446070254628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45992.446070254628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45992.446070254628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45992.446070254628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45992.446070254628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45992.446070254628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45992.446070254628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45992.446070254628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45992.446070254628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45992.446070254628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45992.446070254628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45992.446070254628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45992.446070254628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45992.446070254628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45992.446070254628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45992.446070254628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45992.446070254628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45992.446070254628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45992.446070254628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45992.446070254628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45992.446070254628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45992.446070254628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45992.446070254628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45992.446070254628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45992.446070254628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45992.446070254628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45992.446070254628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45992.446070254628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45992.446070254628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45992.446070254628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45992.446070254628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45992.446070254628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45992.446070254628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45992.446070254628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45992.446070254628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45992.446070254628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45992.446070254628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45992.446070254628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45992.446070254628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45992.446070254628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45992.446070254628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45992.446070254628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45992.446070254628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45992.446070254628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45992.446070254628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45992.446070254628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45992.446070254628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45992.446070254628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45992.446070254628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45992.446070254628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45992.446070254628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45992.446070254628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45992.446070254628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45992.446070254628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45992.446070254628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45992.446070254628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45992.446070254628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45992.446070254628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45992.446070254628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45992.446070254628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45992.446070254628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45992.446070254628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45992.446070254628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45992.446070254628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45992.446070254628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45992.446070254628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45992.446070254628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45992.446070254628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45992.446070254628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45992.446070254628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45992.446070254628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45992.446070254628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45992.446070254628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45992.446070254628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45992.446070254628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45992.446070254628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45992.446070254628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45992.446070254628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45992.446070254628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45992.446070254628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45992.446070254628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45992.446070254628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45992.446070254628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45992.446070254628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45992.446070254628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45992.446070254628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45992.446070254628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45992.446070254628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45992.446070254628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45992.446070254628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45992.446070254628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45992.446070254628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45992.446070254628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45992.446070254628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45992.446070254628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45992.446070254628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45992.446070254628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45992.446070254628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45992.446070254628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45992.446070254628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45992.446070254628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45992.446070254628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45992.446070254628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45992.446070254628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45992.446070254628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45992.446070254628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45992.446070254628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45992.446070254628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45992.446070254628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45992.446070254628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45992.446070254628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45992.446070254628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45992.446070254628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45992.446070254628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45992.446070254628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45992.446070254628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45992.446070254628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45992.446070254628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45992.446070254628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45992.446070254628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45992.446070254628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45992.446070254628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45992.446070254628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45992.446070254628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45992.446070254628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45992.446070254628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45992.446070254628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45992.446070254628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45992.446070254628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45992.446070254628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45992.446070254628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45992.446070254628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45992.446070254628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45992.446070254628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45992.446070254628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45992.446070254628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45992.446070254628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45992.446070254628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45992.446070254628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45992.446070254628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45992.446070254628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45992.446070254628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45992.446070254628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45992.446070254628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45992.446070254628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45992.446070254628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45992.446070254628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45992.446070254628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45992.446070254628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45992.446070254628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45992.446070254628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45992.446070254628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45992.446070254628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45992.446070254628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45992.446070254628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45992.446070254628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45992.446070254628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45992.446070254628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45992.446070254628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45992.446070254628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45992.446070254628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45992.446070254628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45992.446070254628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45992.446070254628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45992.446070254628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45992.446070254628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45992.446070254628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45992.446070254628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45992.446070254628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45992.446070254628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45992.446070254628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45992.446070254628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45992.446070254628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45992.446070254628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45992.446070254628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45992.446070254628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45992.446070254628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45992.446070254628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45992.446070254628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45992.446070254628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45992.446070254628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45992.446070254628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45992.446070254628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45992.446070254628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45992.446070254628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45992.446070254628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45992.446070254628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45992.446070254628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45992.446070254628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45992.446070254628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45992.446070254628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45992.446070254628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45992.446070254628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45992.446070254628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45992.446070254628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45992.446070254628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45992.446070254628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45992.446070254628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45992.446070254628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45992.446070254628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45992.446070254628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45992.446070254628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45992.446070254628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45992.446070254628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45992.446070254628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45992.446070254628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45992.446070254628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45992.446070254628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45992.446070254628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45992.446070254628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45992.446070254628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45992.446070254628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45992.446070254628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45992.446070254628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45992.446070254628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45992.446070254628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45992.446070254628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45992.446070254628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45992.446070254628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45992.446070254628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45992.446070254628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45992.446070254628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45992.446070254628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45992.446070254628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45992.446070254628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45992.446070254628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45992.446070254628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45992.446070254628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45992.446070254628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45992.446070254628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45992.446070254628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45992.446070254628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45992.446070254628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45992.446070254628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45992.446070254628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45992.446070254628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45992.446070254628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45992.446070254628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45992.446070254628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45992.446070254628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45992.446070254628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45992.446070254628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45992.446070254628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45992.446070254628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45992.446070254628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45992.446070254628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45992.446070254628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45992.446070254628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45992.446070254628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45992.446070254628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45992.446070254628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45992.446070254628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45992.446070254628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45992.446070254628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45992.446070254628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288.96535266203136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18" ca="1" si="0">IFERROR(NOW()-F3,"")</f>
        <v>9.8847916669910774E-2</v>
      </c>
      <c r="H3" s="92">
        <v>45992.337719907409</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28802</v>
      </c>
      <c r="E4" s="91" t="s">
        <v>39106</v>
      </c>
      <c r="F4" s="92"/>
      <c r="G4" s="93">
        <f t="shared" ca="1" si="0"/>
        <v>45992.446070138889</v>
      </c>
      <c r="H4" s="92">
        <v>45992.396863425929</v>
      </c>
      <c r="I4" s="110" t="str">
        <f>IFERROR(VLOOKUP(D4,DB!A:F,6,0),"")</f>
        <v>SCECO</v>
      </c>
      <c r="J4" s="110" t="str">
        <f>IFERROR(VLOOKUP(D4,DB!A:G,7,0),"")</f>
        <v>Good</v>
      </c>
      <c r="K4" s="94" t="s">
        <v>39204</v>
      </c>
      <c r="L4" s="88" t="str">
        <f>IFERROR(VLOOKUP(D4,DB!A:I,9,0),"")</f>
        <v>Latis</v>
      </c>
    </row>
    <row r="5" spans="1:16" ht="15" customHeight="1">
      <c r="A5" s="110"/>
      <c r="B5" s="110" t="str">
        <f>IFERROR(VLOOKUP(D6,DB!A:K,11,0),"")</f>
        <v/>
      </c>
      <c r="C5" s="90"/>
      <c r="D5" s="88"/>
      <c r="E5" s="91"/>
      <c r="F5" s="92"/>
      <c r="G5" s="93">
        <f t="shared" ca="1" si="0"/>
        <v>45992.446070138889</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45992.446070138889</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45992.446070138889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45992.446070254628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45992.446070254628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45992.446070254628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45992.446070254628</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150"/>
      <c r="E12" s="91"/>
      <c r="F12" s="92"/>
      <c r="G12" s="93">
        <f t="shared" ca="1" si="0"/>
        <v>45992.446070254628</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45992.446070254628</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45992.446070254628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5"/>
      <c r="E15" s="91"/>
      <c r="F15" s="92"/>
      <c r="G15" s="93">
        <f t="shared" ca="1" si="0"/>
        <v>45992.446070254628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45992.446070254628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45992.446070254628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45992.446070254628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45992.446070254628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45992.446070254628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45992.446070254628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45992.446070254628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45992.446070254628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45992.446070254628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45992.446070254628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45992.446070254628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45992.446070254628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45992.446070254628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45992.446070254628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45992.446070254628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45992.446070254628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45992.446070254628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45992.446070254628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45992.446070254628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45992.446070254628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45992.446070254628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45992.446070254628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45992.446070254628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45992.446070254628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45992.446070254628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45992.446070254628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45992.446070254628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45992.446070254628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45992.446070254628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45992.446070254628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45992.446070254628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45992.446070254628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45992.446070254628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45992.446070254628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45992.446070254628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45992.446070254628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45992.446070254628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45992.446070254628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45992.446070254628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45992.446070254628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45992.446070254628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45992.446070254628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45992.446070254628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45992.446070254628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45992.446070254628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45992.446070254628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45992.446070254628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45992.446070254628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45992.446070254628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45992.446070254628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45992.446070254628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45992.446070254628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45992.446070254628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45992.446070254628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45992.446070254628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45992.446070254628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45992.446070254628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45992.446070254628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45992.446070254628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45992.446070254628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45992.446070254628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45992.446070254628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45992.446070254628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45992.446070254628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45992.446070254628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45992.446070254628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45992.446070254628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45992.446070254628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45992.446070254628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45992.446070254628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45992.446070254628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45992.446070254628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45992.446070254628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45992.446070254628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45992.446070254628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45992.446070254628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45992.446070254628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45992.446070254628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45992.446070254628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45992.446070254628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45992.446070254628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45992.446070254628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45992.446070254628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45992.446070254628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45992.446070254628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45992.446070254628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45992.446070254628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45992.446070254628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45992.446070254628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45992.446070254628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45992.446070254628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45992.446070254628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45992.446070254628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45992.446070254628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45992.446070254628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45992.446070254628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45992.446070254628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45992.446070254628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45992.446070254628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45992.446070254628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45992.446070254628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45992.446070254628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45992.446070254628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45992.446070254628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45992.446070254628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45992.446070254628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45992.446070254628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45992.446070254628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45992.446070254628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45992.446070254628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45992.446070254628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45992.446070254628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45992.446070254628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45992.446070254628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45992.446070254628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45992.446070254628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45992.446070254628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45992.446070254628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45992.446070254628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45992.446070254628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45992.446070254628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45992.446070254628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45992.446070254628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45992.446070254628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45992.446070254628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45992.446070254628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45992.446070254628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45992.446070254628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45992.446070254628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45992.446070254628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45992.446070254628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45992.446070254628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45992.446070254628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45992.446070254628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45992.446070254628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45992.446070254628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45992.446070254628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45992.446070254628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45992.446070254628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45992.446070254628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45992.446070254628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45992.446070254628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45992.446070254628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45992.446070254628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45992.446070254628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45992.446070254628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45992.446070254628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45992.446070254628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45992.446070254628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45992.446070254628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45992.446070254628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45992.446070254628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45992.446070254628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45992.446070254628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45992.446070254628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45992.446070254628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45992.446070254628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45992.446070254628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45992.446070254628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45992.446070254628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45992.446070254628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45992.446070254628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45992.446070254628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45992.446070254628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45992.446070254628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45992.446070254628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45992.446070254628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45992.446070254628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45992.446070254628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45992.446070254628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45992.446070254628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45992.446070254628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45992.446070254628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45992.446070254628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45992.446070254628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45992.446070254628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45992.446070254628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45992.446070254628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45992.446070254628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45992.446070254628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45992.446070254628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45992.446070254628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45992.446070254628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45992.446070254628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45992.446070254628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45992.446070254628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45992.446070254628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45992.446070254628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45992.446070254628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45992.446070254628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45992.446070254628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45992.446070254628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45992.446070254628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45992.446070254628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45992.446070254628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56" ca="1" si="4">IFERROR(NOW()-F211,"")</f>
        <v>45992.446070254628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45992.446070254628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45992.446070254628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45992.446070254628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45992.446070254628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45992.446070254628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45992.446070254628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45992.446070254628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45992.446070254628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45992.446070254628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45992.446070254628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45992.446070254628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45992.446070254628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45992.446070254628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45992.446070254628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45992.446070254628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45992.446070254628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45992.446070254628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45992.446070254628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45992.446070254628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45992.446070254628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45992.446070254628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45992.446070254628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45992.446070254628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45992.446070254628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45992.446070254628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45992.446070254628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45992.446070254628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45992.446070254628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45992.446070254628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45992.446070254628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45992.446070254628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45992.446070254628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45992.446070254628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45992.446070254628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45992.446070254628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45992.446070254628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45992.446070254628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45992.446070254628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45992.446070254628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45992.446070254628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45992.446070254628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45992.446070254628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45992.446070254628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45992.446070254628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45992.446070254628</v>
      </c>
      <c r="H256" s="92"/>
      <c r="I256" s="110" t="str">
        <f>IFERROR(VLOOKUP(D256,DB!A:F,6,0),"")</f>
        <v/>
      </c>
      <c r="J256" s="110" t="str">
        <f>IFERROR(VLOOKUP(D256,DB!A:G,7,0),"")</f>
        <v/>
      </c>
      <c r="K256" s="94"/>
      <c r="L256" s="88" t="str">
        <f>IFERROR(VLOOKUP(D256,DB!A:I,9,0),"")</f>
        <v/>
      </c>
    </row>
  </sheetData>
  <dataValidations count="2">
    <dataValidation allowBlank="1" showInputMessage="1" showErrorMessage="1" sqref="E1" xr:uid="{A4F81451-56CC-4543-9497-104C4E44EE4B}"/>
    <dataValidation type="list" allowBlank="1" showInputMessage="1" showErrorMessage="1" sqref="E2:E2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100.61401006943925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66.257192939810921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43.784959143515152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11.07277152777533</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154"/>
      <c r="E6" s="37"/>
      <c r="F6" s="38"/>
      <c r="G6" s="135">
        <f ca="1">IFERROR(NOW()-F6,"")</f>
        <v>45992.446070138889</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45992.446070138889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45992.446069907404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45992.446069907404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45992.446069907404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45992.446069907404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45992.446069907404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45992.446069907404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45992.446069907404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45992.446069907404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45992.446069907404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45992.446069907404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45992.446069907404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45992.446069907404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45992.446069907404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45992.446069907404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45992.446069907404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45992.446069907404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45992.446069907404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45992.446069907404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45992.446069907404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45992.446069907404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45992.446069907404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45992.446069907404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45992.446069907404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45992.446069907404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45992.446069907404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45992.446069907404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45992.446069907404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45992.446069907404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45992.446069907404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45992.446069907404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45992.446069907404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45992.446069907404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45992.446069907404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45992.446069907404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45992.446069907404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45992.446069907404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45992.446069907404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45992.446069907404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45992.446069907404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45992.446069907404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45992.446069907404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45992.446069907404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45992.446069907404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45992.446069907404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45992.446069907404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45992.446069907404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45992.446069907404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45992.446069907404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45992.446069907404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45992.446069907404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45992.446069907404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45992.446069907404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45992.446069907404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45992.446069907404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45992.446069907404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45992.446069907404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45992.446069907404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45992.446069907404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45992.446069907404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45992.446069907404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45992.446069907404</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45992.446069907404</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45992.446070138889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45992.446069907404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45992.446069907404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45992.446069907404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45992.446069907404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45992.446069907404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45992.446069907404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45992.446069907404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45992.446069907404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45992.446069907404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45992.446069907404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45992.446069907404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45992.446069907404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45992.446069907404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45992.446069907404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45992.446069907404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45992.446069907404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45992.446069907404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45992.446069907404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45992.446069907404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45992.446069907404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45992.446069907404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45992.446069907404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45992.446069907404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45992.446069907404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45992.446070138889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45992.446070138889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45992.446070138889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45992.446070138889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45992.446070138889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45992.446070138889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45992.446070138889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45992.446070138889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45992.446070138889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45992.446070138889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45992.446070138889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45992.446070138889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45992.446070138889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45992.446070138889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45992.446070138889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45992.446070138889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45992.446070138889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45992.446070138889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45992.446070138889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45992.446070138889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45992.446070138889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45992.446070138889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45992.446070138889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45992.446070138889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45992.446070138889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45992.446070138889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45992.446070138889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45992.446070138889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45992.446070138889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45992.446070138889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45992.446070138889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45992.446070138889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45992.446070138889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45992.446070138889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45992.446070138889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45992.446070138889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45992.446070138889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45992.446070138889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45992.446070138889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45992.446070138889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45992.446070138889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45992.446070138889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45992.446070138889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45992.446070138889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45992.446070138889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45992.446070138889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45992.446070138889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45992.446070138889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45992.446070138889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45992.446070138889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45992.446070138889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45992.446070138889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45992.446070138889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45992.446070138889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45992.446070138889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45992.446070138889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45992.446070138889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45992.446070138889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45992.446070138889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45992.446070138889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45992.446070138889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45992.446070138889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45992.446070138889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45992.446070138889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45992.446070138889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45992.446070138889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45992.446070138889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45992.446070138889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45992.446070138889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45992.446070138889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45992.446070138889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45992.446070138889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45992.446070138889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45992.446070138889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45992.446070138889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45992.446070138889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45992.446070138889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45992.446070138889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45992.446070138889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45992.446070138889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45992.446070138889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45992.446070138889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45992.446070138889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45992.446070138889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45992.446070138889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45992.446070138889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45992.446070138889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45992.446070138889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45992.446070138889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45992.446070138889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45992.446070138889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45992.446070138889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45992.446070138889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45992.446070138889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45992.446070138889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45992.446070138889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45992.446070138889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45992.446070138889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45992.446070138889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45992.446070138889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45992.446070138889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45992.446070138889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45992.446070138889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45992.446070138889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45992.446070138889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45992.446070138889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45992.446070138889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45992.446070138889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45992.446070138889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45992.446070138889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45992.446070138889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45992.446070138889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45992.446070138889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45992.446070138889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45992.446070138889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45992.446070138889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45992.446070138889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45992.446070138889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45992.446070138889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45992.446070138889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45992.446070138889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45992.446070138889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45992.446070138889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45992.446070138889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45992.446070138889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45992.446070138889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45992.446070138889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45992.446070138889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45992.446070138889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45992.446070138889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45992.446070138889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45992.446070138889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45992.446070138889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45992.446070138889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45992.446070138889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45992.446070138889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45992.446070138889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45992.446070138889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45992.446070138889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45992.446070138889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45992.446070138889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45992.446070138889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45992.446070138889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45992.446070138889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45992.446070138889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45992.446070138889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45992.446070138889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45992.446070138889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45992.446070138889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45992.446070138889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45992.446070138889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45992.446070138889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45992.446070138889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45992.446070138889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45992.446070138889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45992.446070138889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45992.446070138889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45992.446070138889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45992.446070138889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45992.446070138889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45992.446070138889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45992.446070138889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45992.446070138889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45992.446070138889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45992.446070138889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45992.446070138889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45992.446070138889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45992.446070138889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45992.446070138889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45992.446070138889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45992.446070138889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45992.446070138889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45992.446070138889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45992.446070138889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45992.446070138889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45992.446070138889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45992.446070138889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45992.446070138889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45992.446070138889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45992.446070138889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45992.446070138889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45992.446070138889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45992.446070138889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45992.446070138889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45992.446070138889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45992.446070138889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45992.446070138889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45992.446070138889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45992.446070138889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45992.446070138889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45992.446070138889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45992.446070138889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45992.446070138889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45992.446070138889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45992.446070138889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45992.446070138889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45992.446070138889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45992.446070138889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45992.446070138889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45992.446070138889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45992.446070138889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45992.446070138889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45992.446070138889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45992.446070138889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45992.446070138889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45992.446070138889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45992.446070138889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45992.446070138889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45992.446070138889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45992.446070138889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45992.446070138889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45992.446070138889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45992.446070138889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45992.446070138889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45992.446070138889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45992.446070138889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45992.446070138889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45992.446070138889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45992.446070138889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45992.446070138889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45992.446070138889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45992.446070138889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45992.446070138889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45992.446070138889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45992.446070138889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45992.446070138889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45992.446070138889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45992.446070138889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45992.446070138889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45992.446070138889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45992.446070138889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45992.446070138889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45992.446070138889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45992.446070138889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45992.446070138889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45992.446070138889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45992.446070138889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45992.446070138889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45992.446070138889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45992.446070138889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45992.446070138889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45992.446070138889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45992.446070138889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45992.446070138889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45992.446070138889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45992.446070138889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45992.446070138889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45992.446070138889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45992.446070138889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45992.446070138889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45992.446070138889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45992.446070138889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45992.446070138889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45992.446070138889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45992.446070138889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45992.446070138889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45992.446070138889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45992.446070138889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45992.446070138889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45992.446070138889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45992.446070138889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45992.446070138889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45992.446070138889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45992.446070138889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45992.446070138889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45992.446070138889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45992.446070138889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45992.446070138889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45992.446070138889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45992.446070138889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45992.446070138889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45992.446070138889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45992.446070138889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45992.446070138889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45992.446070138889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45992.446070138889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45992.446070138889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45992.446070138889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45992.446070138889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45992.446070138889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45992.446070138889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45992.446070138889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45992.446070138889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45992.446070138889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45992.446070138889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45992.446070138889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45992.446070138889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45992.446070138889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45992.446070138889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45992.446070138889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45992.446070138889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45992.446070138889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45992.446070138889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45992.446070138889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45992.446070138889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45992.446070138889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45992.446070138889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45992.446070138889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45992.446070138889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45992.446070138889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45992.446070138889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45992.446070138889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45992.446070138889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45992.446070138889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45992.446070138889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45992.446070138889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45992.446070138889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45992.446070138889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45992.446070138889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45992.446070138889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45992.446070138889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45992.446070138889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45992.446070138889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45992.446070138889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45992.446070138889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45992.446070138889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45992.446070138889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45992.446070138889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45992.446070138889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45992.446070138889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45992.446070138889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45992.446070138889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45992.446070138889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45992.446070138889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45992.446070138889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45992.446070138889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45992.446070138889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45992.446070138889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45992.446070138889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45992.446070138889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45992.446070138889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45992.446070138889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45992.446070138889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45992.446070138889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45992.446070138889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45992.446070138889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45992.446070138889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45992.446070138889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45992.446070138889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45992.446070138889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45992.446070138889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45992.446070138889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45992.446070138889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45992.446070138889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45992.446070138889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45992.446070138889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45992.446070138889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45992.446070138889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45992.446070138889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45992.446070138889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45992.446070138889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45992.446070138889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45992.446070138889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45992.446070138889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45992.446070138889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45992.446070138889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45992.446070138889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45992.446070138889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45992.446070138889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45992.446070138889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45992.446070138889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45992.446070138889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45992.446070138889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45992.446070138889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45992.446070138889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45992.446070138889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45992.446070138889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45992.446070138889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45992.446070138889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45992.446070138889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45992.446070138889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45992.446070138889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45992.446070138889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45992.446070138889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45992.446070138889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45992.446070138889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45992.446070138889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45992.446070138889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45992.446070138889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45992.446070138889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45992.446070138889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45992.446070138889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45992.446070138889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45992.446070138889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45992.446070138889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45992.446070138889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45992.446070138889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45992.446070138889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45992.446070138889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45992.446070138889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45992.446070138889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45992.446070138889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45992.446070138889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45992.446070138889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45992.446070138889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45992.446070138889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45992.446070138889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45992.446070138889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45992.446070138889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45992.446070138889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45992.446070138889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45992.446070138889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45992.446070138889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45992.446070138889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45992.446070138889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45992.446070138889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45992.446070138889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45992.446070138889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45992.446070138889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45992.446070138889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45992.446070138889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45992.446070138889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45992.446070138889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45992.446070138889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45992.446070138889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45992.446070138889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45992.446070138889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45992.446070138889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45992.446070138889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45992.446070138889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45992.446070138889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45992.446070138889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45992.446070138889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45992.446070138889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45992.446070138889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45992.446070138889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45992.446070138889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45992.446070138889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45992.446070138889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45992.446070138889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45992.446070138889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45992.446070138889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45992.446070138889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45992.446070138889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45992.446070138889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45992.446070138889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45992.446070138889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45992.446070138889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45992.446070138889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45992.446070138889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45992.446070138889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45992.446070138889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45992.446070138889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45992.446070138889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45992.446070138889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45992.446070138889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45992.446070138889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45992.446070138889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45992.446070138889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45992.446070138889</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45992.446070138889</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