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08" documentId="120_S{2AC9BD13-BADA-5192-A53E-5A8FF88502F6}" xr6:coauthVersionLast="47" xr6:coauthVersionMax="47" xr10:uidLastSave="{FA9CA79C-2D8A-435D-B5F3-1CE87933951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<sst xmlns="http://schemas.openxmlformats.org/spreadsheetml/2006/main" count="180268" uniqueCount="39120">
  <si>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</si>
  <si>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</si>
  <si>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</si>
  <si>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</si>
  <si>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</si>
  <si>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</si>
  <si>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</si>
  <si>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</si>
  <si>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</si>
  <si>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</si>
  <si>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</si>
  <si>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</si>
  <si>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</si>
  <si>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</si>
  <si>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</si>
  <si>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</si>
  <si>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</si>
  <si>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</si>
  <si>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</si>
  <si>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</si>
  <si>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</si>
  <si>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</si>
  <si>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</si>
  <si>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</si>
  <si>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</si>
  <si>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</si>
  <si>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</si>
  <si>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</si>
  <si>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</si>
  <si>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</si>
  <si>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</si>
  <si>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</si>
  <si>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</si>
  <si>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</si>
  <si>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</si>
  <si>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</si>
  <si>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</si>
  <si>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</si>
  <si>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</si>
  <si>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</si>
  <si>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</si>
  <si>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</si>
  <si>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</si>
  <si>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</si>
  <si>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</si>
  <si>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</si>
  <si>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</si>
  <si>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</si>
  <si>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</si>
  <si>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</si>
  <si>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</si>
  <si>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</si>
  <si>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</si>
  <si>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</si>
  <si>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</si>
  <si>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</si>
  <si>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</si>
  <si>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</si>
  <si>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</si>
  <si>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</si>
  <si>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</si>
  <si>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</si>
  <si>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</si>
  <si>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</si>
  <si>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</si>
  <si>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</si>
  <si>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</si>
  <si>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</si>
  <si>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</si>
  <si>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</si>
  <si>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</si>
  <si>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</si>
  <si>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</si>
  <si>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</si>
  <si>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</si>
  <si>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</si>
  <si>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</si>
  <si>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</si>
  <si>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</si>
  <si>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</si>
  <si>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</si>
  <si>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</si>
  <si>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</si>
  <si>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</si>
  <si>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</si>
  <si>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</si>
  <si>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</si>
  <si>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</si>
  <si>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</si>
  <si>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</si>
  <si>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</si>
  <si>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</si>
  <si>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</si>
  <si>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</si>
  <si>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</si>
  <si>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</si>
  <si>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</si>
  <si>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</si>
  <si>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</si>
  <si>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</si>
  <si>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</si>
  <si>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</si>
  <si>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</si>
  <si>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</si>
  <si>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</si>
  <si>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</si>
  <si>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</si>
  <si>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</si>
  <si>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</si>
  <si>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</si>
  <si>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</si>
  <si>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</si>
  <si>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</si>
  <si>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</si>
  <si>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</si>
  <si>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</si>
  <si>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</si>
  <si>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</si>
  <si>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</si>
  <si>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</si>
  <si>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</si>
  <si>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</si>
  <si>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</si>
  <si>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</si>
  <si>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</si>
  <si>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</si>
  <si>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</si>
  <si>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</si>
  <si>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</si>
  <si>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</si>
  <si>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</si>
  <si>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</si>
  <si>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</si>
  <si>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</si>
  <si>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</si>
  <si>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</si>
  <si>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</si>
  <si>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</si>
  <si>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</si>
  <si>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</si>
  <si>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</si>
  <si>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</si>
  <si>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</si>
  <si>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</si>
  <si>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</si>
  <si>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</si>
  <si>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</si>
  <si>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</si>
  <si>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</si>
  <si>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</si>
  <si>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</si>
  <si>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</si>
  <si>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</si>
  <si>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</si>
  <si>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</si>
  <si>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</si>
  <si>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</si>
  <si>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</si>
  <si>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</si>
  <si>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</si>
  <si>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</si>
  <si>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</si>
  <si>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</si>
  <si>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</si>
  <si>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</si>
  <si>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</si>
  <si>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</si>
  <si>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</si>
  <si>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</si>
  <si>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</si>
  <si>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</si>
  <si>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</si>
  <si>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</si>
  <si>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</si>
  <si>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</si>
  <si>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</si>
  <si>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</si>
  <si>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</si>
  <si>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</si>
  <si>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</si>
  <si>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</si>
  <si>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</si>
  <si>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</si>
  <si>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</si>
  <si>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</si>
  <si>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</si>
  <si>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</si>
  <si>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</si>
  <si>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</si>
  <si>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</si>
  <si>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</si>
  <si>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</si>
  <si>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</si>
  <si>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</si>
  <si>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</si>
  <si>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</si>
  <si>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</si>
  <si>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</si>
  <si>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</si>
  <si>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</si>
  <si>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</si>
  <si>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</si>
  <si>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</si>
  <si>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</si>
  <si>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</si>
  <si>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</si>
  <si>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</si>
  <si>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</si>
  <si>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</si>
  <si>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</si>
  <si>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</si>
  <si>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</si>
  <si>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</si>
  <si>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</si>
  <si>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</si>
  <si>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</si>
  <si>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</si>
  <si>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</si>
  <si>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</si>
  <si>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</si>
  <si>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</si>
  <si>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</si>
  <si>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</si>
  <si>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</si>
  <si>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</si>
  <si>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</si>
  <si>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</si>
  <si>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</si>
  <si>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</si>
  <si>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</si>
  <si>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</si>
  <si>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</si>
  <si>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</si>
  <si>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</si>
  <si>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</si>
  <si>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</si>
  <si>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</si>
  <si>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</si>
  <si>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</si>
  <si>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</si>
  <si>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</si>
  <si>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</si>
  <si>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</si>
  <si>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</si>
  <si>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</si>
  <si>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</si>
  <si>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</si>
  <si>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</si>
  <si>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</si>
  <si>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</si>
  <si>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</si>
  <si>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</si>
  <si>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</si>
  <si>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</si>
  <si>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</si>
  <si>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</si>
  <si>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</si>
  <si>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</si>
  <si>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</si>
  <si>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</si>
  <si>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</si>
  <si>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</si>
  <si>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</si>
  <si>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</si>
  <si>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</si>
  <si>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</si>
  <si>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</si>
  <si>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</si>
  <si>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</si>
  <si>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</si>
  <si>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</si>
  <si>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</si>
  <si>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</si>
  <si>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</si>
  <si>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</si>
  <si>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</si>
  <si>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</si>
  <si>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</si>
  <si>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</si>
  <si>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</si>
  <si>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</si>
  <si>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</si>
  <si>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</si>
  <si>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</si>
  <si>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</si>
  <si>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</si>
  <si>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</si>
  <si>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</si>
  <si>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</si>
  <si>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</si>
  <si>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</si>
  <si>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</si>
  <si>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</si>
  <si>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</si>
  <si>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</si>
  <si>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</si>
  <si>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</si>
  <si>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</si>
  <si>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</si>
  <si>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</si>
  <si>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</si>
  <si>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</si>
  <si>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</si>
  <si>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</si>
  <si>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</si>
  <si>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</si>
  <si>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</si>
  <si>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</si>
  <si>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</si>
  <si>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</si>
  <si>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</si>
  <si>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</si>
  <si>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</si>
  <si>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</si>
  <si>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</si>
  <si>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</si>
  <si>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</si>
  <si>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</si>
  <si>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</si>
  <si>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</si>
  <si>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</si>
  <si>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</si>
  <si>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</si>
  <si>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</si>
  <si>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</si>
  <si>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</si>
  <si>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</si>
  <si>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</si>
  <si>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</si>
  <si>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</si>
  <si>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</si>
  <si>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</si>
  <si>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</si>
  <si>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</si>
  <si>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</si>
  <si>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</si>
  <si>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</si>
  <si>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</si>
  <si>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</si>
  <si>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</si>
  <si>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</si>
  <si>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</si>
  <si>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</si>
  <si>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</si>
  <si>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</si>
  <si>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</si>
  <si>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</si>
  <si>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</si>
  <si>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</si>
  <si>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</si>
  <si>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</si>
  <si>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</si>
  <si>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</si>
  <si>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</si>
  <si>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</si>
  <si>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</si>
  <si>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</si>
  <si>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</si>
  <si>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</si>
  <si>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</si>
  <si>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</si>
  <si>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</si>
  <si>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</si>
  <si>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</si>
  <si>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</si>
  <si>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</si>
  <si>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</si>
  <si>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</si>
  <si>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</si>
  <si>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</si>
  <si>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</si>
  <si>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</si>
  <si>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</si>
  <si>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</si>
  <si>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</si>
  <si>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</si>
  <si>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</si>
  <si>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</si>
  <si>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</si>
  <si>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</si>
  <si>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</si>
  <si>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</si>
  <si>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</si>
  <si>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</si>
  <si>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</si>
  <si>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</si>
  <si>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</si>
  <si>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</si>
  <si>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</si>
  <si>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</si>
  <si>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</si>
  <si>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</si>
  <si>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</si>
  <si>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</si>
  <si>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</si>
  <si>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</si>
  <si>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</si>
  <si>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</si>
  <si>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</si>
  <si>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</si>
  <si>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</si>
  <si>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</si>
  <si>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</si>
  <si>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</si>
  <si>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</si>
  <si>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</si>
  <si>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</si>
  <si>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</si>
  <si>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</si>
  <si>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</si>
  <si>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</si>
  <si>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</si>
  <si>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</si>
  <si>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</si>
  <si>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</si>
  <si>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</si>
  <si>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</si>
  <si>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</si>
  <si>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</si>
  <si>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</si>
  <si>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</si>
  <si>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</si>
  <si>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</si>
  <si>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</si>
  <si>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</si>
  <si>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</si>
  <si>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</si>
  <si>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</si>
  <si>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</si>
  <si>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</si>
  <si>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</si>
  <si>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</si>
  <si>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</si>
  <si>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</si>
  <si>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</si>
  <si>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</si>
  <si>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</si>
  <si>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</si>
  <si>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</si>
  <si>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</si>
  <si>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</si>
  <si>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</si>
  <si>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</si>
  <si>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</si>
  <si>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</si>
  <si>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</si>
  <si>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</si>
  <si>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</si>
  <si>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</si>
  <si>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</si>
  <si>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</si>
  <si>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</si>
  <si>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</si>
  <si>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</si>
  <si>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</si>
  <si>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</si>
  <si>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</si>
  <si>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</si>
  <si>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</si>
  <si>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</si>
  <si>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</si>
  <si>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</si>
  <si>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</si>
  <si>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</si>
  <si>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</si>
  <si>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</si>
  <si>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</si>
  <si>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</si>
  <si>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</si>
  <si>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</si>
  <si>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</si>
  <si>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</si>
  <si>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</si>
  <si>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</si>
  <si>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</si>
  <si>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</si>
  <si>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</si>
  <si>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</si>
  <si>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</si>
  <si>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</si>
  <si>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</si>
  <si>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</si>
  <si>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</si>
  <si>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</si>
  <si>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</si>
  <si>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</si>
  <si>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</si>
  <si>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</si>
  <si>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</si>
  <si>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</si>
  <si>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</si>
  <si>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</si>
  <si>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</si>
  <si>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</si>
  <si>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</si>
  <si>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</si>
  <si>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</si>
  <si>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</si>
  <si>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</si>
  <si>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</si>
  <si>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</si>
  <si>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</si>
  <si>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</si>
  <si>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</si>
  <si>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</si>
  <si>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</si>
  <si>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</si>
  <si>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</si>
  <si>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</si>
  <si>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</si>
  <si>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</si>
  <si>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</si>
  <si>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</si>
  <si>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</si>
  <si>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</si>
  <si>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</si>
  <si>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</si>
  <si>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</si>
  <si>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</si>
  <si>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</si>
  <si>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</si>
  <si>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</si>
  <si>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</si>
  <si>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</si>
  <si>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</si>
  <si>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</si>
  <si>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</si>
  <si>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</si>
  <si>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</si>
  <si>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</si>
  <si>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</si>
  <si>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</si>
  <si>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</si>
  <si>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</si>
  <si>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</si>
  <si>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</si>
  <si>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</si>
  <si>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</si>
  <si>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</si>
  <si>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</si>
  <si>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</si>
  <si>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</si>
  <si>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</si>
  <si>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</si>
  <si>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</si>
  <si>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</si>
  <si>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</si>
  <si>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</si>
  <si>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</si>
  <si>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</si>
  <si>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</si>
  <si>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</si>
  <si>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</si>
  <si>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</si>
  <si>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</si>
  <si>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</si>
  <si>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</si>
  <si>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</si>
  <si>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</si>
  <si>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</si>
  <si>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</si>
  <si>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</si>
  <si>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</si>
  <si>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</si>
  <si>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</si>
  <si>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</si>
  <si>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</si>
  <si>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</si>
  <si>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</si>
  <si>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</si>
  <si>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</si>
  <si>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</si>
  <si>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</si>
  <si>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</si>
  <si>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</si>
  <si>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</si>
  <si>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</si>
  <si>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</si>
  <si>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</si>
  <si>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</si>
  <si>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</si>
  <si>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</si>
  <si>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</si>
  <si>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</si>
  <si>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</si>
  <si>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</si>
  <si>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</si>
  <si>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</si>
  <si>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</si>
  <si>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</si>
  <si>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</si>
  <si>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</si>
  <si>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</si>
  <si>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</si>
  <si>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</si>
  <si>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</si>
  <si>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</si>
  <si>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</si>
  <si>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</si>
  <si>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</si>
  <si>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</si>
  <si>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</si>
  <si>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</si>
  <si>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</si>
  <si>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</si>
  <si>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</si>
  <si>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</si>
  <si>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</si>
  <si>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</si>
  <si>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</si>
  <si>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</si>
  <si>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</si>
  <si>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</si>
  <si>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</si>
  <si>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</si>
  <si>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</si>
  <si>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</si>
  <si>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</si>
  <si>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</si>
  <si>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</si>
  <si>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</si>
  <si>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</si>
  <si>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</si>
  <si>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</si>
  <si>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</si>
  <si>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</si>
  <si>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</si>
  <si>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</si>
  <si>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</si>
  <si>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</si>
  <si>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</si>
  <si>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</si>
  <si>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</si>
  <si>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</si>
  <si>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</si>
  <si>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</si>
  <si>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</si>
  <si>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</si>
  <si>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</si>
  <si>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</si>
  <si>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</si>
  <si>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</si>
  <si>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</si>
  <si>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</si>
  <si>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</si>
  <si>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</si>
  <si>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</si>
  <si>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</si>
  <si>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</si>
  <si>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</si>
  <si>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</si>
  <si>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</si>
  <si>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</si>
  <si>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</si>
  <si>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</si>
  <si>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</si>
  <si>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</si>
  <si>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</si>
  <si>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</si>
  <si>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</si>
  <si>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</si>
  <si>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</si>
  <si>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</si>
  <si>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</si>
  <si>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</si>
  <si>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</si>
  <si>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</si>
  <si>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</si>
  <si>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</si>
  <si>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</si>
  <si>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</si>
  <si>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</si>
  <si>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</si>
  <si>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</si>
  <si>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</si>
  <si>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</si>
  <si>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</si>
  <si>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</si>
  <si>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</si>
  <si>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</si>
  <si>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</si>
  <si>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</si>
  <si>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</si>
  <si>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</si>
  <si>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</si>
  <si>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</si>
  <si>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</si>
  <si>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</si>
  <si>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</si>
  <si>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</si>
  <si>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</si>
  <si>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</si>
  <si>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</si>
  <si>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</si>
  <si>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</si>
  <si>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</si>
  <si>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</si>
  <si>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</si>
  <si>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</si>
  <si>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</si>
  <si>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</si>
  <si>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</si>
  <si>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</si>
  <si>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</si>
  <si>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</si>
  <si>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</si>
  <si>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</si>
  <si>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</si>
  <si>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</si>
  <si>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</si>
  <si>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</si>
  <si>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</si>
  <si>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</si>
  <si>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</si>
  <si>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</si>
  <si>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</si>
  <si>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</si>
  <si>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</si>
  <si>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</si>
  <si>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</si>
  <si>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</si>
  <si>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</si>
  <si>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</si>
  <si>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</si>
  <si>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</si>
  <si>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</si>
  <si>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</si>
  <si>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</si>
  <si>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</si>
  <si>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</si>
  <si>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</si>
  <si>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</si>
  <si>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</si>
  <si>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</si>
  <si>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</si>
  <si>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</si>
  <si>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</si>
  <si>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</si>
  <si>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</si>
  <si>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</si>
  <si>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</si>
  <si>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</si>
  <si>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</si>
  <si>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</si>
  <si>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</si>
  <si>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</si>
  <si>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</si>
  <si>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</si>
  <si>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</si>
  <si>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</si>
  <si>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</si>
  <si>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</si>
  <si>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</si>
  <si>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</si>
  <si>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</si>
  <si>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</si>
  <si>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</si>
  <si>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</si>
  <si>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</si>
  <si>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</si>
  <si>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</si>
  <si>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</si>
  <si>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</si>
  <si>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</si>
  <si>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</si>
  <si>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</si>
  <si>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</si>
  <si>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</si>
  <si>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</si>
  <si>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</si>
  <si>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</si>
  <si>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</si>
  <si>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</si>
  <si>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</si>
  <si>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</si>
  <si>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</si>
  <si>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</si>
  <si>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</si>
  <si>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</si>
  <si>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</si>
  <si>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</si>
  <si>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</si>
  <si>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</si>
  <si>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</si>
  <si>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</si>
  <si>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</si>
  <si>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</si>
  <si>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</si>
  <si>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</si>
  <si>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</si>
  <si>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</si>
  <si>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</si>
  <si>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</si>
  <si>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</si>
  <si>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</si>
  <si>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</si>
  <si>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</si>
  <si>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</si>
  <si>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</si>
  <si>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</si>
  <si>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</si>
  <si>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</si>
  <si>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</si>
  <si>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</si>
  <si>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</si>
  <si>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</si>
  <si>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</si>
  <si>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</si>
  <si>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</si>
  <si>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</si>
  <si>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</si>
  <si>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</si>
  <si>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</si>
  <si>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</si>
  <si>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</si>
  <si>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</si>
  <si>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</si>
  <si>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</si>
  <si>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</si>
  <si>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</si>
  <si>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</si>
  <si>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</si>
  <si>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</si>
  <si>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</si>
  <si>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</si>
  <si>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</si>
  <si>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</si>
  <si>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</si>
  <si>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</si>
  <si>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</si>
  <si>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</si>
  <si>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</si>
  <si>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</si>
  <si>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</si>
  <si>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</si>
  <si>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</si>
  <si>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</si>
  <si>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</si>
  <si>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</si>
  <si>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</si>
  <si>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</si>
  <si>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</si>
  <si>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</si>
  <si>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</si>
  <si>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</si>
  <si>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</si>
  <si>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</si>
  <si>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</si>
  <si>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</si>
  <si>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</si>
  <si>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</si>
  <si>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</si>
  <si>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</si>
  <si>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</si>
  <si>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</si>
  <si>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</si>
  <si>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</si>
  <si>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</si>
  <si>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</si>
  <si>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</si>
  <si>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</si>
  <si>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</si>
  <si>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</si>
  <si>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</si>
  <si>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</si>
  <si>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</si>
  <si>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</si>
  <si>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</si>
  <si>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</si>
  <si>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</si>
  <si>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</si>
  <si>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</si>
  <si>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</si>
  <si>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</si>
  <si>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</si>
  <si>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</si>
  <si>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</si>
  <si>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</si>
  <si>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</si>
  <si>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</si>
  <si>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</si>
  <si>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</si>
  <si>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</si>
  <si>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</si>
  <si>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</si>
  <si>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</si>
  <si>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</si>
  <si>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</si>
  <si>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</si>
  <si>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</si>
  <si>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</si>
  <si>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</si>
  <si>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</si>
  <si>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</si>
  <si>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</si>
  <si>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</si>
  <si>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</si>
  <si>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</si>
  <si>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</si>
  <si>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</si>
  <si>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</si>
  <si>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</si>
  <si>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</si>
  <si>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</si>
  <si>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</si>
  <si>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</si>
  <si>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</si>
  <si>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</si>
  <si>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</si>
  <si>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</si>
  <si>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</si>
  <si>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</si>
  <si>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</si>
  <si>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</si>
  <si>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</si>
  <si>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</si>
  <si>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</si>
  <si>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</si>
  <si>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</si>
  <si>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</si>
  <si>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</si>
  <si>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</si>
  <si>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</si>
  <si>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</si>
  <si>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</si>
  <si>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</si>
  <si>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</si>
  <si>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</si>
  <si>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</si>
  <si>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</si>
  <si>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</si>
  <si>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</si>
  <si>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</si>
  <si>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</si>
  <si>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</si>
  <si>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</si>
  <si>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</si>
  <si>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</si>
  <si>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</si>
  <si>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</si>
  <si>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</si>
  <si>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</si>
  <si>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</si>
  <si>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</si>
  <si>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</si>
  <si>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</si>
  <si>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</si>
  <si>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</si>
  <si>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</si>
  <si>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</si>
  <si>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</si>
  <si>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</si>
  <si>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</si>
  <si>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</si>
  <si>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</si>
  <si>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</si>
  <si>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</si>
  <si>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</si>
  <si>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</si>
  <si>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</si>
  <si>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</si>
  <si>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</si>
  <si>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</si>
  <si>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</si>
  <si>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</si>
  <si>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</si>
  <si>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</si>
  <si>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</si>
  <si>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</si>
  <si>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</si>
  <si>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</si>
  <si>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</si>
  <si>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</si>
  <si>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</si>
  <si>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</si>
  <si>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</si>
  <si>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</si>
  <si>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</si>
  <si>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</si>
  <si>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</si>
  <si>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</si>
  <si>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</si>
  <si>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</si>
  <si>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</si>
  <si>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</si>
  <si>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</si>
  <si>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</si>
  <si>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</si>
  <si>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</si>
  <si>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</si>
  <si>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</si>
  <si>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</si>
  <si>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</si>
  <si>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</si>
  <si>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</si>
  <si>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</si>
  <si>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</si>
  <si>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</si>
  <si>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</si>
  <si>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</si>
  <si>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</si>
  <si>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</si>
  <si>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</si>
  <si>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</si>
  <si>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</si>
  <si>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</si>
  <si>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</si>
  <si>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</si>
  <si>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</si>
  <si>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</si>
  <si>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</si>
  <si>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</si>
  <si>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</si>
  <si>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</si>
  <si>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</si>
  <si>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</si>
  <si>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</si>
  <si>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</si>
  <si>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</si>
  <si>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</si>
  <si>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</si>
  <si>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</si>
  <si>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</si>
  <si>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</si>
  <si>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</si>
  <si>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</si>
  <si>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</si>
  <si>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</si>
  <si>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</si>
  <si>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</si>
  <si>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</si>
  <si>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</si>
  <si>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</si>
  <si>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</si>
  <si>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</si>
  <si>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</si>
  <si>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</si>
  <si>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</si>
  <si>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</si>
  <si>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</si>
  <si>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</si>
  <si>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</si>
  <si>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</si>
  <si>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</si>
  <si>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</si>
  <si>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</si>
  <si>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</si>
  <si>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</si>
  <si>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</si>
  <si>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</si>
  <si>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</si>
  <si>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</si>
  <si>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</si>
  <si>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</si>
  <si>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</si>
  <si>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</si>
  <si>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</si>
  <si>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</si>
  <si>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</si>
  <si>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</si>
  <si>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</si>
  <si>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</si>
  <si>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</si>
  <si>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</si>
  <si>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</si>
  <si>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</si>
  <si>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</si>
  <si>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</si>
  <si>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</si>
  <si>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</si>
  <si>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</si>
  <si>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</si>
  <si>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</si>
  <si>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</si>
  <si>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</si>
  <si>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</si>
  <si>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</si>
  <si>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</si>
  <si>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</si>
  <si>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</si>
  <si>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</si>
  <si>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</si>
  <si>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</si>
  <si>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</si>
  <si>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</si>
  <si>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</si>
  <si>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</si>
  <si>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</si>
  <si>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</si>
  <si>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</si>
  <si>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</si>
  <si>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</si>
  <si>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</si>
  <si>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</si>
  <si>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</si>
  <si>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</si>
  <si>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</si>
  <si>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</si>
  <si>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</si>
  <si>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</si>
  <si>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</si>
  <si>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</si>
  <si>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</si>
  <si>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</si>
  <si>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</si>
  <si>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</si>
  <si>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</si>
  <si>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</si>
  <si>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</si>
  <si>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</si>
  <si>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</si>
  <si>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</si>
  <si>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</si>
  <si>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</si>
  <si>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</si>
  <si>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</si>
  <si>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</si>
  <si>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</si>
  <si>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</si>
  <si>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</si>
  <si>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</si>
  <si>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</si>
  <si>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</si>
  <si>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</si>
  <si>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</si>
  <si>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</si>
  <si>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</si>
  <si>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</si>
  <si>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</si>
  <si>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</si>
  <si>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</si>
  <si>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</si>
  <si>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</si>
  <si>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</si>
  <si>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</si>
  <si>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</si>
  <si>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</si>
  <si>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</si>
  <si>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</si>
  <si>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</si>
  <si>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</si>
  <si>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</si>
  <si>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</si>
  <si>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</si>
  <si>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</si>
  <si>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</si>
  <si>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</si>
  <si>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</si>
  <si>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</si>
  <si>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</si>
  <si>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</si>
  <si>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</si>
  <si>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</si>
  <si>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</si>
  <si>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</si>
  <si>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</si>
  <si>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</si>
  <si>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</si>
  <si>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</si>
  <si>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</si>
  <si>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</si>
  <si>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</si>
  <si>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</si>
  <si>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</si>
  <si>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</si>
  <si>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</si>
  <si>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</si>
  <si>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</si>
  <si>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</si>
  <si>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</si>
  <si>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</si>
  <si>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</si>
  <si>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</si>
  <si>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</si>
  <si>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</si>
  <si>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</si>
  <si>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</si>
  <si>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</si>
  <si>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</si>
  <si>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</si>
  <si>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</si>
  <si>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</si>
  <si>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</si>
  <si>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</si>
  <si>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</si>
  <si>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</si>
  <si>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</si>
  <si>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</si>
  <si>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</si>
  <si>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</si>
  <si>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</si>
  <si>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</si>
  <si>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</si>
  <si>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</si>
  <si>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</si>
  <si>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</si>
  <si>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</si>
  <si>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</si>
  <si>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</si>
  <si>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</si>
  <si>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</si>
  <si>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</si>
  <si>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</si>
  <si>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</si>
  <si>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</si>
  <si>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</si>
  <si>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</si>
  <si>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</si>
  <si>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</si>
  <si>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</si>
  <si>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</si>
  <si>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</si>
  <si>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</si>
  <si>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</si>
  <si>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</si>
  <si>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</si>
  <si>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</si>
  <si>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</si>
  <si>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</si>
  <si>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</si>
  <si>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</si>
  <si>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</si>
  <si>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</si>
  <si>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</si>
  <si>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</si>
  <si>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</si>
  <si>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</si>
  <si>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</si>
  <si>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</si>
  <si>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</si>
  <si>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</si>
  <si>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</si>
  <si>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</si>
  <si>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</si>
  <si>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</si>
  <si>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</si>
  <si>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</si>
  <si>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</si>
  <si>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</si>
  <si>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</si>
  <si>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</si>
  <si>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</si>
  <si>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</si>
  <si>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</si>
  <si>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</si>
  <si>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</si>
  <si>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</si>
  <si>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</si>
  <si>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</si>
  <si>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</si>
  <si>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</si>
  <si>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</si>
  <si>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</si>
  <si>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</si>
  <si>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</si>
  <si>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</si>
  <si>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</si>
  <si>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</si>
  <si>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</si>
  <si>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</si>
  <si>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</si>
  <si>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</si>
  <si>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</si>
  <si>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</si>
  <si>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</si>
  <si>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</si>
  <si>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</si>
  <si>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</si>
  <si>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</si>
  <si>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</si>
  <si>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</si>
  <si>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</si>
  <si>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</si>
  <si>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</si>
  <si>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</si>
  <si>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</si>
  <si>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</si>
  <si>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</si>
  <si>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</si>
  <si>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</si>
  <si>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</si>
  <si>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</si>
  <si>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</si>
  <si>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</si>
  <si>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</si>
  <si>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</si>
  <si>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</si>
  <si>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</si>
  <si>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</si>
  <si>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</si>
  <si>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</si>
  <si>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</si>
  <si>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</si>
  <si>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</si>
  <si>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</si>
  <si>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</si>
  <si>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</si>
  <si>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</si>
  <si>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</si>
  <si>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</si>
  <si>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</si>
  <si>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</si>
  <si>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</si>
  <si>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</si>
  <si>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</si>
  <si>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</si>
  <si>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</si>
  <si>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</si>
  <si>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</si>
  <si>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</si>
  <si>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</si>
  <si>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</si>
  <si>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</si>
  <si>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</si>
  <si>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</si>
  <si>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</si>
  <si>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</si>
  <si>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</si>
  <si>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</si>
  <si>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</si>
  <si>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</si>
  <si>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</si>
  <si>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</si>
  <si>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</si>
  <si>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</si>
  <si>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</si>
  <si>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</si>
  <si>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</si>
  <si>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</si>
  <si>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</si>
  <si>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</si>
  <si>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</si>
  <si>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</si>
  <si>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</si>
  <si>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</si>
  <si>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</si>
  <si>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</si>
  <si>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</si>
  <si>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</si>
  <si>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</si>
  <si>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</si>
  <si>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</si>
  <si>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</si>
  <si>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</si>
  <si>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</si>
  <si>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</si>
  <si>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</si>
  <si>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</si>
  <si>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</si>
  <si>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</si>
  <si>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</si>
  <si>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</si>
  <si>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</si>
  <si>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</si>
  <si>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</si>
  <si>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</si>
  <si>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</si>
  <si>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</si>
  <si>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</si>
  <si>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</si>
  <si>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</si>
  <si>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</si>
  <si>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</si>
  <si>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</si>
  <si>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</si>
  <si>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</si>
  <si>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</si>
  <si>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</si>
  <si>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</si>
  <si>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</si>
  <si>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</si>
  <si>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</si>
  <si>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</si>
  <si>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</si>
  <si>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</si>
  <si>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</si>
  <si>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</si>
  <si>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</si>
  <si>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</si>
  <si>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</si>
  <si>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</si>
  <si>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</si>
  <si>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</si>
  <si>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</si>
  <si>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</si>
  <si>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</si>
  <si>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</si>
  <si>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</si>
  <si>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</si>
  <si>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</si>
  <si>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</si>
  <si>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</si>
  <si>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</si>
  <si>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</si>
  <si>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</si>
  <si>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</si>
  <si>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</si>
  <si>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</si>
  <si>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</si>
  <si>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</si>
  <si>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</si>
  <si>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</si>
  <si>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</si>
  <si>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</si>
  <si>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</si>
  <si>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</si>
  <si>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</si>
  <si>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</si>
  <si>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</si>
  <si>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</si>
  <si>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</si>
  <si>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</si>
  <si>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</si>
  <si>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</si>
  <si>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</si>
  <si>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</si>
  <si>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</si>
  <si>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</si>
  <si>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</si>
  <si>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</si>
  <si>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</si>
  <si>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</si>
  <si>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</si>
  <si>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</si>
  <si>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</si>
  <si>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</si>
  <si>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</si>
  <si>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</si>
  <si>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</si>
  <si>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</si>
  <si>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</si>
  <si>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</si>
  <si>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</si>
  <si>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</si>
  <si>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</si>
  <si>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</si>
  <si>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</si>
  <si>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</si>
  <si>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</si>
  <si>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</si>
  <si>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</si>
  <si>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</si>
  <si>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</si>
  <si>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</si>
  <si>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</si>
  <si>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</si>
  <si>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</si>
  <si>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</si>
  <si>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</si>
  <si>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</si>
  <si>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</si>
  <si>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</si>
  <si>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</si>
  <si>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</si>
  <si>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</si>
  <si>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</si>
  <si>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</si>
  <si>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</si>
  <si>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</si>
  <si>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</si>
  <si>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</si>
  <si>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</si>
  <si>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</si>
  <si>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</si>
  <si>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</si>
  <si>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</si>
  <si>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</si>
  <si>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</si>
  <si>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</si>
  <si>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</si>
  <si>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</si>
  <si>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</si>
  <si>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</si>
  <si>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</si>
  <si>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</si>
  <si>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</si>
  <si>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</si>
  <si>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</si>
  <si>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</si>
  <si>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</si>
  <si>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</si>
  <si>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</si>
  <si>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</si>
  <si>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</si>
  <si>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</si>
  <si>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</si>
  <si>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</si>
  <si>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</si>
  <si>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</si>
  <si>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</si>
  <si>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</si>
  <si>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</si>
  <si>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</si>
  <si>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</si>
  <si>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</si>
  <si>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</si>
  <si>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</si>
  <si>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</si>
  <si>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</si>
  <si>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</si>
  <si>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</si>
  <si>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</si>
  <si>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</si>
  <si>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</si>
  <si>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</si>
  <si>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</si>
  <si>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</si>
  <si>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</si>
  <si>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</si>
  <si>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</si>
  <si>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</si>
  <si>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</si>
  <si>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</si>
  <si>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</si>
  <si>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</si>
  <si>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</si>
  <si>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</si>
  <si>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</si>
  <si>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</si>
  <si>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</si>
  <si>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</si>
  <si>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</si>
  <si>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</si>
  <si>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</si>
  <si>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</si>
  <si>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</si>
  <si>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</si>
  <si>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</si>
  <si>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</si>
  <si>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</si>
  <si>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</si>
  <si>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</si>
  <si>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</si>
  <si>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</si>
  <si>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</si>
  <si>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</si>
  <si>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</si>
  <si>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</si>
  <si>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</si>
  <si>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</si>
  <si>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</si>
  <si>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</si>
  <si>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</si>
  <si>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</si>
  <si>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</si>
  <si>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</si>
  <si>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</si>
  <si>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</si>
  <si>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</si>
  <si>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</si>
  <si>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</si>
  <si>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</si>
  <si>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</si>
  <si>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</si>
  <si>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</si>
  <si>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</si>
  <si>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</si>
  <si>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</si>
  <si>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</si>
  <si>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</si>
  <si>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</si>
  <si>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</si>
  <si>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</si>
  <si>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</si>
  <si>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</si>
  <si>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</si>
  <si>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</si>
  <si>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</si>
  <si>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</si>
  <si>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</si>
  <si>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</si>
  <si>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</si>
  <si>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</si>
  <si>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</si>
  <si>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</si>
  <si>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</si>
  <si>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</si>
  <si>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</si>
  <si>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</si>
  <si>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</si>
  <si>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</si>
  <si>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</si>
  <si>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</si>
  <si>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</si>
  <si>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</si>
  <si>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</si>
  <si>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</si>
  <si>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</si>
  <si>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</si>
  <si>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</si>
  <si>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</si>
  <si>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</si>
  <si>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</si>
  <si>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</si>
  <si>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</si>
  <si>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</si>
  <si>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</si>
  <si>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</si>
  <si>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</si>
  <si>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</si>
  <si>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</si>
  <si>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</si>
  <si>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</si>
  <si>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</si>
  <si>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</si>
  <si>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</si>
  <si>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</si>
  <si>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</si>
  <si>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</si>
  <si>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</si>
  <si>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</si>
  <si>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</si>
  <si>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</si>
  <si>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</si>
  <si>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</si>
  <si>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</si>
  <si>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</si>
  <si>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</si>
  <si>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</si>
  <si>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</si>
  <si>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</si>
  <si>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</si>
  <si>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</si>
  <si>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</si>
  <si>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</si>
  <si>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</si>
  <si>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</si>
  <si>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</si>
  <si>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</si>
  <si>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</si>
  <si>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</si>
  <si>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</si>
  <si>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</si>
  <si>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</si>
  <si>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</si>
  <si>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</si>
  <si>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</si>
  <si>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</si>
  <si>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</si>
  <si>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</si>
  <si>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</si>
  <si>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</si>
  <si>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</si>
  <si>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</si>
  <si>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</si>
  <si>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</si>
  <si>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</si>
  <si>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</si>
  <si>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</si>
  <si>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</si>
  <si>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</si>
  <si>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</si>
  <si>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</si>
  <si>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</si>
  <si>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</si>
  <si>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</si>
  <si>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</si>
  <si>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</si>
  <si>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</si>
  <si>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</si>
  <si>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</si>
  <si>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</si>
  <si>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</si>
  <si>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</si>
  <si>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</si>
  <si>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</si>
  <si>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</si>
  <si>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</si>
  <si>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</si>
  <si>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</si>
  <si>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</si>
  <si>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</si>
  <si>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</si>
  <si>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</si>
  <si>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</si>
  <si>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</si>
  <si>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</si>
  <si>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</si>
  <si>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</si>
  <si>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</si>
  <si>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</si>
  <si>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</si>
  <si>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</si>
  <si>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</si>
  <si>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</si>
  <si>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</si>
  <si>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</si>
  <si>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</si>
  <si>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</si>
  <si>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</si>
  <si>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</si>
  <si>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</si>
  <si>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</si>
  <si>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</si>
  <si>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</si>
  <si>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</si>
  <si>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</si>
  <si>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</si>
  <si>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</si>
  <si>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</si>
  <si>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</si>
  <si>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</si>
  <si>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</si>
  <si>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</si>
  <si>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</si>
  <si>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</si>
  <si>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</si>
  <si>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</si>
  <si>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</si>
  <si>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</si>
  <si>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</si>
  <si>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</si>
  <si>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</si>
  <si>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</si>
  <si>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</si>
  <si>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</si>
  <si>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</si>
  <si>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</si>
  <si>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</si>
  <si>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</si>
  <si>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</si>
  <si>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</si>
  <si>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</si>
  <si>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</si>
  <si>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</si>
  <si>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</si>
  <si>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</si>
  <si>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</si>
  <si>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</si>
  <si>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</si>
  <si>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</si>
  <si>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</si>
  <si>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</si>
  <si>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</si>
  <si>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</si>
  <si>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</si>
  <si>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</si>
  <si>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</si>
  <si>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</si>
  <si>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</si>
  <si>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</si>
  <si>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</si>
  <si>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</si>
  <si>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</si>
  <si>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</si>
  <si>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</si>
  <si>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</si>
  <si>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</si>
  <si>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</si>
  <si>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</si>
  <si>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</si>
  <si>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</si>
  <si>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</si>
  <si>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</si>
  <si>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</si>
  <si>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</si>
  <si>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</si>
  <si>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</si>
  <si>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</si>
  <si>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</si>
  <si>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</si>
  <si>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</si>
  <si>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</si>
  <si>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</si>
  <si>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</si>
  <si>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</si>
  <si>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</si>
  <si>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</si>
  <si>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</si>
  <si>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</si>
  <si>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</si>
  <si>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</si>
  <si>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</si>
  <si>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</si>
  <si>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</si>
  <si>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</si>
  <si>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</si>
  <si>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</si>
  <si>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</si>
  <si>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</si>
  <si>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</si>
  <si>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</si>
  <si>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</si>
  <si>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</si>
  <si>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</si>
  <si>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</si>
  <si>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</si>
  <si>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</si>
  <si>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</si>
  <si>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</si>
  <si>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</si>
  <si>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</si>
  <si>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</si>
  <si>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</si>
  <si>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</si>
  <si>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</si>
  <si>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</si>
  <si>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</si>
  <si>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</si>
  <si>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</si>
  <si>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</si>
  <si>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</si>
  <si>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</si>
  <si>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</si>
  <si>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</si>
  <si>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</si>
  <si>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</si>
  <si>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</si>
  <si>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</si>
  <si>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</si>
  <si>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</si>
  <si>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</si>
  <si>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</si>
  <si>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</si>
  <si>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</si>
  <si>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</si>
  <si>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</si>
  <si>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</si>
  <si>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</si>
  <si>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</si>
  <si>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</si>
  <si>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</si>
  <si>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</si>
  <si>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</si>
  <si>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</si>
  <si>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</si>
  <si>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</si>
  <si>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</si>
  <si>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</si>
  <si>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</si>
  <si>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</si>
  <si>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</si>
  <si>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</si>
  <si>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</si>
  <si>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</si>
  <si>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</si>
  <si>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</si>
  <si>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</si>
  <si>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</si>
  <si>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</si>
  <si>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</si>
  <si>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</si>
  <si>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</si>
  <si>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</si>
  <si>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</si>
  <si>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</si>
  <si>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</si>
  <si>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</si>
  <si>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</si>
  <si>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</si>
  <si>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</si>
  <si>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</si>
  <si>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</si>
  <si>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</si>
  <si>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</si>
  <si>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</si>
  <si>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</si>
  <si>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</si>
  <si>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</si>
  <si>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</si>
  <si>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</si>
  <si>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</si>
  <si>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</si>
  <si>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</si>
  <si>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</si>
  <si>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</si>
  <si>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</si>
  <si>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</si>
  <si>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</si>
  <si>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</si>
  <si>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</si>
  <si>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</si>
  <si>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</si>
  <si>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</si>
  <si>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</si>
  <si>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</si>
  <si>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</si>
  <si>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</si>
  <si>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</si>
  <si>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</si>
  <si>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</si>
  <si>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</si>
  <si>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</si>
  <si>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</si>
  <si>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</si>
  <si>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</si>
  <si>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</si>
  <si>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</si>
  <si>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</si>
  <si>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</si>
  <si>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</si>
  <si>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</si>
  <si>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</si>
  <si>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</si>
  <si>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</si>
  <si>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</si>
  <si>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</si>
  <si>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</si>
  <si>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</si>
  <si>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</si>
  <si>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</si>
  <si>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</si>
  <si>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</si>
  <si>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</si>
  <si>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</si>
  <si>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</si>
  <si>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</si>
  <si>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</si>
  <si>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</si>
  <si>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</si>
  <si>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</si>
  <si>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</si>
  <si>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</si>
  <si>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</si>
  <si>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</si>
  <si>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</si>
  <si>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</si>
  <si>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</si>
  <si>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</si>
  <si>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</si>
  <si>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</si>
  <si>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</si>
  <si>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</si>
  <si>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</si>
  <si>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</si>
  <si>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</si>
  <si>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</si>
  <si>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</si>
  <si>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</si>
  <si>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</si>
  <si>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</si>
  <si>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</si>
  <si>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</si>
  <si>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</si>
  <si>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</si>
  <si>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</si>
  <si>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</si>
  <si>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</si>
  <si>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</si>
  <si>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</si>
  <si>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</si>
  <si>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</si>
  <si>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</si>
  <si>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</si>
  <si>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</si>
  <si>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</si>
  <si>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</si>
  <si>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</si>
  <si>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</si>
  <si>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</si>
  <si>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</si>
  <si>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</si>
  <si>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</si>
  <si>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</si>
  <si>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</si>
  <si>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</si>
  <si>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</si>
  <si>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</si>
  <si>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</si>
  <si>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</si>
  <si>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</si>
  <si>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</si>
  <si>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</si>
  <si>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</si>
  <si>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</si>
  <si>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</si>
  <si>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</si>
  <si>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</si>
  <si>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</si>
  <si>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</si>
  <si>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</si>
  <si>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</si>
  <si>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</si>
  <si>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</si>
  <si>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</si>
  <si>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</si>
  <si>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</si>
  <si>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</si>
  <si>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</si>
  <si>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</si>
  <si>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</si>
  <si>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</si>
  <si>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</si>
  <si>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</si>
  <si>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</si>
  <si>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</si>
  <si>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</si>
  <si>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</si>
  <si>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</si>
  <si>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</si>
  <si>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</si>
  <si>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</si>
  <si>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</si>
  <si>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</si>
  <si>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</si>
  <si>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</si>
  <si>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</si>
  <si>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</si>
  <si>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</si>
  <si>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</si>
  <si>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</si>
  <si>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</si>
  <si>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</si>
  <si>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</si>
  <si>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</si>
  <si>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</si>
  <si>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</si>
  <si>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</si>
  <si>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</si>
  <si>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</si>
  <si>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</si>
  <si>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</si>
  <si>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</si>
  <si>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</si>
  <si>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</si>
  <si>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</si>
  <si>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</si>
  <si>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</si>
  <si>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</si>
  <si>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</si>
  <si>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</si>
  <si>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</si>
  <si>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</si>
  <si>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</si>
  <si>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</si>
  <si>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</si>
  <si>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</si>
  <si>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</si>
  <si>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</si>
  <si>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</si>
  <si>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</si>
  <si>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</si>
  <si>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</si>
  <si>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</si>
  <si>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</si>
  <si>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</si>
  <si>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</si>
  <si>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</si>
  <si>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</si>
  <si>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</si>
  <si>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</si>
  <si>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</si>
  <si>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</si>
  <si>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</si>
  <si>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</si>
  <si>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</si>
  <si>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</si>
  <si>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</si>
  <si>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</si>
  <si>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</si>
  <si>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</si>
  <si>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</si>
  <si>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</si>
  <si>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</si>
  <si>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</si>
  <si>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</si>
  <si>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</si>
  <si>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</si>
  <si>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</si>
  <si>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</si>
  <si>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</si>
  <si>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</si>
  <si>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</si>
  <si>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</si>
  <si>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</si>
  <si>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</si>
  <si>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</si>
  <si>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</si>
  <si>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</si>
  <si>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</si>
  <si>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</si>
  <si>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</si>
  <si>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</si>
  <si>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</si>
  <si>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</si>
  <si>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</si>
  <si>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</si>
  <si>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</si>
  <si>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</si>
  <si>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</si>
  <si>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</si>
  <si>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</si>
  <si>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</si>
  <si>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</si>
  <si>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</si>
  <si>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</si>
  <si>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</si>
  <si>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</si>
  <si>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</si>
  <si>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</si>
  <si>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</si>
  <si>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</si>
  <si>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</si>
  <si>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</si>
  <si>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</si>
  <si>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</si>
  <si>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</si>
  <si>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</si>
  <si>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</si>
  <si>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</si>
  <si>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</si>
  <si>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</si>
  <si>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</si>
  <si>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</si>
  <si>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</si>
  <si>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</si>
  <si>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</si>
  <si>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</si>
  <si>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</si>
  <si>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</si>
  <si>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</si>
  <si>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</si>
  <si>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</si>
  <si>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</si>
  <si>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</si>
  <si>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</si>
  <si>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</si>
  <si>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</si>
  <si>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</si>
  <si>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</si>
  <si>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</si>
  <si>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</si>
  <si>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</si>
  <si>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</si>
  <si>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</si>
  <si>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</si>
  <si>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</si>
  <si>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</si>
  <si>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</si>
  <si>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</si>
  <si>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</si>
  <si>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</si>
  <si>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</si>
  <si>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</si>
  <si>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</si>
  <si>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</si>
  <si>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</si>
  <si>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</si>
  <si>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</si>
  <si>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</si>
  <si>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</si>
  <si>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</si>
  <si>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</si>
  <si>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</si>
  <si>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</si>
  <si>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</si>
  <si>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</si>
  <si>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</si>
  <si>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</si>
  <si>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</si>
  <si>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</si>
  <si>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</si>
  <si>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</si>
  <si>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</si>
  <si>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</si>
  <si>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</si>
  <si>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</si>
  <si>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</si>
  <si>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</si>
  <si>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</si>
  <si>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</si>
  <si>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</si>
  <si>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</si>
  <si>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</si>
  <si>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</si>
  <si>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</si>
  <si>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</si>
  <si>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</si>
  <si>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</si>
  <si>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</si>
  <si>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</si>
  <si>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</si>
  <si>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</si>
  <si>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</si>
  <si>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</si>
  <si>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</si>
  <si>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</si>
  <si>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</si>
  <si>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</si>
  <si>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</si>
  <si>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</si>
  <si>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</si>
  <si>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</si>
  <si>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</si>
  <si>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</si>
  <si>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</si>
  <si>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</si>
  <si>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</si>
  <si>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</si>
  <si>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</si>
  <si>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</si>
  <si>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</si>
  <si>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</si>
  <si>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</si>
  <si>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</si>
  <si>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</si>
  <si>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</si>
  <si>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</si>
  <si>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</si>
  <si>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</si>
  <si>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</si>
  <si>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</si>
  <si>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</si>
  <si>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</si>
  <si>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</si>
  <si>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</si>
  <si>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</si>
  <si>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</si>
  <si>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</si>
  <si>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</si>
  <si>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</si>
  <si>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</si>
  <si>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</si>
  <si>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</si>
  <si>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</si>
  <si>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</si>
  <si>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</si>
  <si>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</si>
  <si>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</si>
  <si>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</si>
  <si>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</si>
  <si>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</si>
  <si>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</si>
  <si>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</si>
  <si>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</si>
  <si>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</si>
  <si>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</si>
  <si>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</si>
  <si>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</si>
  <si>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</si>
  <si>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</si>
  <si>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</si>
  <si>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</si>
  <si>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</si>
  <si>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</si>
  <si>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</si>
  <si>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</si>
  <si>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</si>
  <si>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</si>
  <si>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</si>
  <si>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</si>
  <si>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</si>
  <si>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</si>
  <si>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</si>
  <si>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</si>
  <si>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</si>
  <si>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</si>
  <si>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</si>
  <si>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</si>
  <si>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</si>
  <si>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</si>
  <si>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</si>
  <si>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</si>
  <si>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</si>
  <si>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</si>
  <si>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</si>
  <si>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</si>
  <si>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</si>
  <si>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</si>
  <si>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</si>
  <si>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</si>
  <si>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</si>
  <si>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</si>
  <si>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</si>
  <si>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</si>
  <si>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</si>
  <si>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</si>
  <si>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</si>
  <si>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</si>
  <si>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</si>
  <si>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</si>
  <si>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</si>
  <si>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</si>
  <si>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</si>
  <si>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</si>
  <si>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</si>
  <si>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</si>
  <si>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</si>
  <si>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</si>
  <si>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</si>
  <si>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</si>
  <si>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</si>
  <si>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</si>
  <si>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</si>
  <si>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</si>
  <si>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</si>
  <si>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</si>
  <si>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</si>
  <si>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</si>
  <si>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</si>
  <si>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</si>
  <si>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</si>
  <si>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</si>
  <si>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</si>
  <si>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</si>
  <si>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</si>
  <si>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</si>
  <si>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</si>
  <si>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</si>
  <si>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</si>
  <si>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</si>
  <si>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</si>
  <si>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</si>
  <si>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</si>
  <si>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</si>
  <si>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</si>
  <si>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</si>
  <si>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</si>
  <si>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</si>
  <si>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</si>
  <si>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</si>
  <si>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</si>
  <si>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</si>
  <si>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</si>
  <si>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</si>
  <si>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</si>
  <si>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</si>
  <si>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</si>
  <si>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</si>
  <si>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</si>
  <si>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</si>
  <si>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</si>
  <si>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</si>
  <si>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</si>
  <si>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</si>
  <si>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</si>
  <si>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</si>
  <si>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</si>
  <si>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</si>
  <si>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</si>
  <si>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</si>
  <si>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</si>
  <si>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</si>
  <si>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</si>
  <si>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</si>
  <si>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</si>
  <si>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</si>
  <si>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</si>
  <si>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</si>
  <si>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</si>
  <si>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</si>
  <si>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</si>
  <si>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</si>
  <si>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</si>
  <si>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</si>
  <si>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</si>
  <si>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</si>
  <si>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</si>
  <si>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</si>
  <si>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</si>
  <si>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</si>
  <si>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</si>
  <si>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</si>
  <si>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</si>
  <si>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</si>
  <si>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</si>
  <si>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</si>
  <si>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</si>
  <si>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</si>
  <si>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</si>
  <si>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</si>
  <si>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</si>
  <si>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</si>
  <si>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</si>
  <si>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</si>
  <si>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</si>
  <si>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</si>
  <si>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</si>
  <si>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</si>
  <si>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</si>
  <si>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</si>
  <si>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</si>
  <si>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</si>
  <si>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</si>
  <si>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</si>
  <si>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</si>
  <si>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</si>
  <si>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</si>
  <si>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</si>
  <si>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</si>
  <si>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</si>
  <si>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</si>
  <si>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</si>
  <si>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</si>
  <si>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</si>
  <si>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</si>
  <si>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</si>
  <si>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</si>
  <si>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</si>
  <si>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</si>
  <si>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</si>
  <si>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</si>
  <si>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</si>
  <si>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</si>
  <si>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</si>
  <si>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</si>
  <si>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</si>
  <si>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</si>
  <si>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</si>
  <si>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</si>
  <si>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</si>
  <si>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</si>
  <si>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</si>
  <si>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</si>
  <si>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</si>
  <si>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</si>
  <si>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</si>
  <si>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</si>
  <si>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</si>
  <si>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</si>
  <si>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</si>
  <si>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</si>
  <si>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</si>
  <si>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</si>
  <si>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</si>
  <si>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</si>
  <si>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</si>
  <si>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</si>
  <si>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</si>
  <si>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</si>
  <si>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</si>
  <si>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</si>
  <si>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</si>
  <si>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</si>
  <si>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</si>
  <si>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</si>
  <si>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</si>
  <si>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</si>
  <si>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</si>
  <si>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</si>
  <si>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</si>
  <si>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</si>
  <si>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</si>
  <si>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</si>
  <si>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</si>
  <si>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</si>
  <si>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</si>
  <si>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</si>
  <si>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</si>
  <si>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</si>
  <si>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</si>
  <si>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</si>
  <si>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</si>
  <si>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</si>
  <si>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</si>
  <si>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</si>
  <si>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</si>
  <si>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</si>
  <si>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</si>
  <si>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</si>
  <si>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</si>
  <si>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</si>
  <si>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</si>
  <si>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</si>
  <si>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</si>
  <si>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</si>
  <si>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</si>
  <si>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</si>
  <si>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</si>
  <si>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</si>
  <si>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</si>
  <si>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</si>
  <si>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</si>
  <si>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</si>
  <si>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</si>
  <si>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</si>
  <si>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</si>
  <si>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</si>
  <si>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</si>
  <si>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</si>
  <si>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</si>
  <si>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</si>
  <si>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</si>
  <si>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</si>
  <si>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</si>
  <si>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</si>
  <si>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</si>
  <si>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</si>
  <si>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</si>
  <si>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</si>
  <si>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</si>
  <si>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</si>
  <si>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</si>
  <si>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</si>
  <si>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</si>
  <si>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</si>
  <si>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</si>
  <si>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</si>
  <si>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</si>
  <si>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</si>
  <si>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</si>
  <si>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</si>
  <si>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</si>
  <si>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</si>
  <si>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</si>
  <si>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</si>
  <si>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</si>
  <si>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</si>
  <si>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</si>
  <si>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</si>
  <si>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</si>
  <si>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</si>
  <si>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</si>
  <si>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</si>
  <si>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</si>
  <si>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</si>
  <si>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</si>
  <si>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</si>
  <si>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</si>
  <si>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</si>
  <si>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</si>
  <si>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</si>
  <si>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</si>
  <si>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</si>
  <si>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</si>
  <si>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</si>
  <si>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</si>
  <si>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</si>
  <si>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</si>
  <si>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</si>
  <si>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</si>
  <si>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</si>
  <si>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</si>
  <si>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</si>
  <si>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</si>
  <si>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</si>
  <si>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</si>
  <si>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</si>
  <si>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</si>
  <si>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</si>
  <si>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</si>
  <si>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</si>
  <si>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</si>
  <si>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</si>
  <si>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</si>
  <si>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</si>
  <si>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</si>
  <si>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</si>
  <si>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</si>
  <si>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</si>
  <si>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</si>
  <si>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</si>
  <si>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</si>
  <si>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</si>
  <si>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</si>
  <si>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</si>
  <si>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</si>
  <si>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</si>
  <si>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</si>
  <si>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</si>
  <si>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</si>
  <si>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</si>
  <si>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</si>
  <si>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</si>
  <si>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</si>
  <si>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</si>
  <si>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</si>
  <si>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</si>
  <si>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</si>
  <si>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</si>
  <si>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</si>
  <si>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</si>
  <si>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</si>
  <si>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</si>
  <si>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</si>
  <si>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</si>
  <si>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</si>
  <si>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</si>
  <si>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</si>
  <si>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</si>
  <si>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</si>
  <si>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</si>
  <si>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</si>
  <si>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</si>
  <si>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</si>
  <si>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</si>
  <si>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</si>
  <si>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</si>
  <si>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</si>
  <si>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</si>
  <si>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</si>
  <si>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</si>
  <si>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</si>
  <si>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</si>
  <si>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</si>
  <si>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</si>
  <si>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</si>
  <si>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</si>
  <si>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</si>
  <si>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</si>
  <si>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</si>
  <si>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</si>
  <si>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</si>
  <si>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</si>
  <si>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</si>
  <si>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</si>
  <si>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</si>
  <si>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</si>
  <si>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</si>
  <si>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</si>
  <si>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</si>
  <si>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</si>
  <si>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</si>
  <si>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</si>
  <si>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</si>
  <si>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</si>
  <si>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</si>
  <si>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</si>
  <si>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</si>
  <si>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</si>
  <si>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</si>
  <si>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</si>
  <si>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</si>
  <si>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</si>
  <si>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</si>
  <si>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</si>
  <si>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</si>
  <si>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</si>
  <si>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</si>
  <si>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</si>
  <si>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</si>
  <si>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</si>
  <si>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</si>
  <si>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</si>
  <si>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</si>
  <si>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</si>
  <si>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</si>
  <si>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</si>
  <si>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</si>
  <si>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</si>
  <si>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</si>
  <si>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</si>
  <si>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</si>
  <si>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</si>
  <si>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</si>
  <si>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</si>
  <si>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</si>
  <si>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</si>
  <si>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</si>
  <si>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</si>
  <si>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</si>
  <si>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</si>
  <si>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</si>
  <si>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</si>
  <si>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</si>
  <si>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</si>
  <si>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</si>
  <si>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</si>
  <si>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</si>
  <si>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</si>
  <si>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</si>
  <si>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</si>
  <si>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</si>
  <si>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</si>
  <si>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</si>
  <si>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</si>
  <si>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</si>
  <si>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</si>
  <si>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</si>
  <si>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</si>
  <si>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</si>
  <si>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</si>
  <si>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</si>
  <si>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</si>
  <si>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</si>
  <si>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</si>
  <si>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</si>
  <si>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</si>
  <si>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</si>
  <si>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</si>
  <si>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</si>
  <si>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</si>
  <si>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</si>
  <si>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</si>
  <si>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</si>
  <si>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</si>
  <si>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</si>
  <si>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</si>
  <si>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</si>
  <si>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</si>
  <si>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</si>
  <si>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</si>
  <si>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</si>
  <si>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</si>
  <si>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</si>
  <si>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</si>
  <si>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</si>
  <si>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</si>
  <si>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</si>
  <si>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</si>
  <si>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</si>
  <si>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</si>
  <si>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</si>
  <si>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</si>
  <si>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</si>
  <si>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</si>
  <si>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</si>
  <si>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</si>
  <si>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</si>
  <si>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</si>
  <si>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</si>
  <si>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</si>
  <si>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</si>
  <si>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</si>
  <si>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</si>
  <si>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</si>
  <si>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</si>
  <si>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</si>
  <si>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</si>
  <si>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</si>
  <si>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</si>
  <si>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</si>
  <si>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</si>
  <si>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</si>
  <si>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</si>
  <si>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</si>
  <si>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</si>
  <si>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</si>
  <si>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</si>
  <si>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</si>
  <si>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</si>
  <si>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</si>
  <si>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</si>
  <si>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</si>
  <si>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</si>
  <si>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</si>
  <si>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</si>
  <si>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</si>
  <si>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</si>
  <si>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</si>
  <si>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</si>
  <si>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</si>
  <si>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</si>
  <si>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</si>
  <si>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</si>
  <si>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</si>
  <si>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</si>
  <si>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</si>
  <si>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</si>
  <si>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</si>
  <si>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</si>
  <si>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</si>
  <si>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</si>
  <si>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</si>
  <si>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</si>
  <si>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</si>
  <si>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</si>
  <si>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</si>
  <si>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</si>
  <si>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</si>
  <si>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</si>
  <si>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</si>
  <si>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</si>
  <si>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</si>
  <si>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</si>
  <si>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</si>
  <si>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</si>
  <si>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</si>
  <si>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</si>
  <si>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</si>
  <si>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</si>
  <si>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</si>
  <si>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</si>
  <si>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</si>
  <si>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</si>
  <si>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</si>
  <si>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</si>
  <si>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</si>
  <si>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</si>
  <si>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</si>
  <si>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</si>
  <si>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</si>
  <si>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</si>
  <si>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</si>
  <si>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</si>
  <si>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</si>
  <si>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</si>
  <si>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</si>
  <si>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</si>
  <si>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</si>
  <si>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</si>
  <si>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</si>
  <si>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</si>
  <si>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</si>
  <si>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</si>
  <si>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</si>
  <si>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</si>
  <si>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</si>
  <si>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</si>
  <si>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</si>
  <si>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</si>
  <si>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</si>
  <si>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</si>
  <si>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</si>
  <si>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</si>
  <si>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</si>
  <si>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</si>
  <si>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</si>
  <si>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</si>
  <si>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</si>
  <si>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</si>
  <si>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</si>
  <si>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</si>
  <si>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</si>
  <si>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</si>
  <si>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</si>
  <si>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</si>
  <si>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</si>
  <si>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</si>
  <si>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</si>
  <si>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</si>
  <si>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</si>
  <si>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</si>
  <si>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</si>
  <si>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</si>
  <si>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</si>
  <si>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</si>
  <si>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</si>
  <si>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</si>
  <si>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</si>
  <si>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</si>
  <si>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</si>
  <si>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</si>
  <si>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</si>
  <si>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</si>
  <si>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</si>
  <si>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</si>
  <si>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</si>
  <si>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</si>
  <si>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</si>
  <si>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</si>
  <si>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</si>
  <si>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</si>
  <si>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</si>
  <si>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</si>
  <si>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</si>
  <si>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</si>
  <si>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</si>
  <si>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</si>
  <si>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</si>
  <si>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</si>
  <si>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</si>
  <si>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</si>
  <si>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</si>
  <si>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</si>
  <si>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</si>
  <si>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</si>
  <si>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</si>
  <si>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</si>
  <si>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</si>
  <si>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</si>
  <si>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</si>
  <si>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</si>
  <si>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</si>
  <si>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</si>
  <si>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</si>
  <si>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</si>
  <si>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</si>
  <si>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</si>
  <si>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</si>
  <si>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</si>
  <si>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</si>
  <si>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</si>
  <si>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</si>
  <si>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</si>
  <si>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</si>
  <si>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</si>
  <si>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</si>
  <si>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</si>
  <si>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</si>
  <si>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</si>
  <si>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</si>
  <si>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</si>
  <si>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</si>
  <si>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</si>
  <si>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</si>
  <si>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</si>
  <si>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</si>
  <si>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</si>
  <si>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</si>
  <si>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</si>
  <si>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</si>
  <si>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</si>
  <si>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</si>
  <si>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</si>
  <si>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</si>
  <si>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</si>
  <si>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</si>
  <si>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</si>
  <si>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</si>
  <si>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</si>
  <si>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</si>
  <si>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</si>
  <si>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</si>
  <si>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</si>
  <si>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</si>
  <si>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</si>
  <si>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</si>
  <si>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</si>
  <si>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</si>
  <si>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</si>
  <si>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</si>
  <si>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</si>
  <si>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</si>
  <si>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</si>
  <si>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</si>
  <si>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</si>
  <si>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</si>
  <si>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</si>
  <si>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</si>
  <si>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</si>
  <si>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</si>
  <si>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</si>
  <si>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</si>
  <si>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</si>
  <si>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</si>
  <si>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</si>
  <si>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</si>
  <si>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</si>
  <si>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</si>
  <si>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</si>
  <si>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</si>
  <si>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</si>
  <si>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</si>
  <si>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</si>
  <si>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</si>
  <si>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</si>
  <si>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</si>
  <si>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</si>
  <si>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</si>
  <si>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</si>
  <si>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</si>
  <si>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</si>
  <si>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</si>
  <si>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</si>
  <si>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</si>
  <si>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</si>
  <si>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</si>
  <si>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</si>
  <si>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</si>
  <si>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</si>
  <si>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</si>
  <si>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</si>
  <si>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</si>
  <si>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</si>
  <si>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</si>
  <si>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</si>
  <si>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</si>
  <si>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</si>
  <si>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</si>
  <si>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</si>
  <si>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</si>
  <si>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</si>
  <si>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</si>
  <si>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</si>
  <si>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</si>
  <si>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</si>
  <si>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</si>
  <si>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</si>
  <si>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</si>
  <si>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</si>
  <si>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</si>
  <si>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</si>
  <si>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</si>
  <si>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</si>
  <si>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</si>
  <si>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</si>
  <si>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</si>
  <si>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</si>
  <si>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</si>
  <si>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</si>
  <si>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</si>
  <si>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</si>
  <si>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</si>
  <si>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</si>
  <si>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</si>
  <si>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</si>
  <si>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</si>
  <si>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</si>
  <si>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</si>
  <si>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</si>
  <si>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</si>
  <si>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</si>
  <si>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</si>
  <si>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</si>
  <si>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</si>
  <si>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</si>
  <si>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</si>
  <si>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</si>
  <si>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</si>
  <si>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</si>
  <si>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</si>
  <si>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</si>
  <si>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</si>
  <si>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</si>
  <si>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</si>
  <si>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</si>
  <si>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</si>
  <si>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</si>
  <si>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</si>
  <si>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</si>
  <si>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</si>
  <si>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</si>
  <si>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</si>
  <si>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</si>
  <si>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</si>
  <si>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</si>
  <si>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</si>
  <si>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</si>
  <si>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</si>
  <si>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</si>
  <si>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</si>
  <si>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</si>
  <si>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</si>
  <si>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</si>
  <si>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</si>
  <si>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</si>
  <si>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</si>
  <si>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</si>
  <si>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</si>
  <si>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</si>
  <si>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</si>
  <si>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</si>
  <si>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</si>
  <si>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</si>
  <si>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</si>
  <si>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</si>
  <si>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</si>
  <si>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</si>
  <si>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</si>
  <si>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</si>
  <si>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</si>
  <si>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</si>
  <si>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</si>
  <si>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</si>
  <si>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</si>
  <si>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</si>
  <si>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</si>
  <si>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</si>
  <si>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</si>
  <si>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</si>
  <si>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</si>
  <si>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</si>
  <si>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</si>
  <si>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</si>
  <si>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</si>
  <si>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</si>
  <si>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</si>
  <si>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</si>
  <si>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</si>
  <si>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</si>
  <si>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</si>
  <si>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</si>
  <si>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</si>
  <si>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</si>
  <si>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</si>
  <si>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</si>
  <si>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</si>
  <si>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</si>
  <si>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</si>
  <si>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</si>
  <si>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</si>
  <si>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</si>
  <si>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</si>
  <si>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</si>
  <si>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</si>
  <si>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</si>
  <si>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</si>
  <si>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</si>
  <si>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</si>
  <si>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</si>
  <si>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</si>
  <si>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</si>
  <si>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</si>
  <si>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</si>
  <si>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</si>
  <si>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</si>
  <si>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</si>
  <si>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</si>
  <si>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</si>
  <si>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</si>
  <si>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</si>
  <si>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</si>
  <si>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</si>
  <si>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</si>
  <si>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</si>
  <si>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</si>
  <si>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</si>
  <si>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</si>
  <si>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</si>
  <si>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</si>
  <si>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</si>
  <si>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</si>
  <si>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</si>
  <si>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</si>
  <si>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</si>
  <si>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</si>
  <si>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</si>
  <si>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</si>
  <si>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</si>
  <si>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</si>
  <si>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</si>
  <si>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</si>
  <si>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</si>
  <si>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</si>
  <si>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</si>
  <si>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</si>
  <si>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</si>
  <si>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</si>
  <si>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</si>
  <si>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</si>
  <si>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</si>
  <si>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</si>
  <si>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</si>
  <si>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</si>
  <si>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</si>
  <si>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</si>
  <si>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</si>
  <si>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</si>
  <si>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</si>
  <si>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</si>
  <si>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</si>
  <si>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</si>
  <si>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</si>
  <si>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</si>
  <si>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</si>
  <si>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</si>
  <si>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</si>
  <si>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</si>
  <si>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</si>
  <si>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</si>
  <si>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</si>
  <si>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</si>
  <si>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</si>
  <si>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</si>
  <si>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</si>
  <si>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</si>
  <si>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</si>
  <si>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</si>
  <si>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</si>
  <si>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</si>
  <si>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</si>
  <si>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</si>
  <si>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</si>
  <si>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</si>
  <si>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</si>
  <si>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</si>
  <si>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</si>
  <si>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</si>
  <si>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</si>
  <si>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</si>
  <si>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</si>
  <si>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</si>
  <si>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</si>
  <si>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</si>
  <si>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</si>
  <si>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</si>
  <si>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</si>
  <si>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</si>
  <si>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</si>
  <si>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</si>
  <si>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</si>
  <si>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</si>
  <si>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</si>
  <si>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</si>
  <si>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</si>
  <si>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</si>
  <si>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</si>
  <si>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</si>
  <si>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</si>
  <si>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</si>
  <si>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</si>
  <si>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</si>
  <si>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</si>
  <si>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</si>
  <si>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</si>
  <si>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</si>
  <si>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</si>
  <si>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</si>
  <si>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</si>
  <si>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</si>
  <si>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</si>
  <si>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</si>
  <si>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</si>
  <si>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</si>
  <si>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</si>
  <si>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</si>
  <si>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</si>
  <si>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</si>
  <si>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</si>
  <si>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</si>
  <si>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</si>
  <si>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</si>
  <si>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</si>
  <si>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</si>
  <si>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</si>
  <si>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</si>
  <si>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</si>
  <si>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</si>
  <si>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</si>
  <si>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</si>
  <si>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</si>
  <si>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</si>
  <si>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</si>
  <si>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</si>
  <si>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</si>
  <si>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</si>
  <si>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</si>
  <si>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</si>
  <si>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</si>
  <si>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</si>
  <si>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</si>
  <si>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</si>
  <si>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</si>
  <si>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</si>
  <si>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</si>
  <si>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</si>
  <si>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</si>
  <si>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</si>
  <si>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</si>
  <si>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</si>
  <si>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</si>
  <si>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</si>
  <si>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</si>
  <si>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</si>
  <si>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</si>
  <si>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</si>
  <si>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</si>
  <si>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</si>
  <si>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</si>
  <si>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</si>
  <si>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</si>
  <si>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</si>
  <si>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</si>
  <si>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</si>
  <si>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</si>
  <si>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</si>
  <si>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</si>
  <si>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</si>
  <si>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</si>
  <si>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</si>
  <si>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</si>
  <si>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</si>
  <si>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</si>
  <si>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</si>
  <si>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</si>
  <si>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</si>
  <si>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</si>
  <si>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</si>
  <si>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</si>
  <si>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</si>
  <si>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</si>
  <si>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</si>
  <si>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</si>
  <si>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</si>
  <si>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</si>
  <si>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</si>
  <si>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</si>
  <si>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</si>
  <si>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</si>
  <si>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</si>
  <si>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</si>
  <si>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</si>
  <si>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</si>
  <si>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</si>
  <si>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</si>
  <si>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</si>
  <si>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</si>
  <si>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</si>
  <si>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</si>
  <si>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</si>
  <si>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</si>
  <si>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</si>
  <si>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</si>
  <si>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</si>
  <si>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</si>
  <si>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</si>
  <si>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</si>
  <si>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</si>
  <si>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</si>
  <si>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</si>
  <si>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</si>
  <si>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</si>
  <si>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</si>
  <si>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</si>
  <si>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</si>
  <si>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</si>
  <si>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</si>
  <si>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</si>
  <si>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</si>
  <si>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</si>
  <si>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</si>
  <si>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</si>
  <si>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</si>
  <si>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</si>
  <si>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</si>
  <si>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</si>
  <si>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</si>
  <si>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</si>
  <si>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</si>
  <si>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</si>
  <si>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</si>
  <si>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</si>
  <si>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</si>
  <si>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</si>
  <si>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</si>
  <si>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</si>
  <si>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</si>
  <si>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</si>
  <si>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</si>
  <si>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</si>
  <si>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</si>
  <si>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</si>
  <si>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</si>
  <si>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</si>
  <si>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</si>
  <si>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</si>
  <si>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</si>
  <si>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</si>
  <si>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</si>
  <si>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</si>
  <si>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</si>
  <si>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</si>
  <si>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</si>
  <si>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</si>
  <si>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</si>
  <si>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</si>
  <si>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</si>
  <si>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</si>
  <si>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</si>
  <si>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</si>
  <si>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</si>
  <si>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</si>
  <si>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</si>
  <si>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</si>
  <si>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</si>
  <si>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</si>
  <si>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</si>
  <si>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</si>
  <si>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</si>
  <si>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</si>
  <si>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</si>
  <si>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</si>
  <si>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</si>
  <si>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</si>
  <si>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</si>
  <si>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</si>
  <si>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</si>
  <si>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</si>
  <si>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</si>
  <si>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</si>
  <si>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</si>
  <si>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</si>
  <si>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</si>
  <si>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</si>
  <si>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</si>
  <si>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</si>
  <si>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</si>
  <si>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</si>
  <si>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</si>
  <si>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</si>
  <si>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</si>
  <si>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</si>
  <si>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</si>
  <si>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</si>
  <si>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</si>
  <si>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</si>
  <si>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</si>
  <si>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</si>
  <si>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</si>
  <si>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</si>
  <si>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</si>
  <si>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</si>
  <si>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</si>
  <si>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</si>
  <si>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</si>
  <si>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</si>
  <si>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</si>
  <si>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</si>
  <si>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</si>
  <si>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</si>
  <si>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</si>
  <si>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</si>
  <si>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</si>
  <si>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</si>
  <si>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</si>
  <si>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</si>
  <si>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</si>
  <si>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</si>
  <si>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</si>
  <si>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</si>
  <si>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</si>
  <si>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</si>
  <si>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</si>
  <si>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</si>
  <si>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</si>
  <si>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</si>
  <si>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</si>
  <si>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</si>
  <si>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</si>
  <si>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</si>
  <si>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</si>
  <si>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</si>
  <si>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</si>
  <si>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</si>
  <si>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</si>
  <si>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</si>
  <si>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</si>
  <si>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</si>
  <si>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</si>
  <si>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</si>
  <si>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</si>
  <si>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</si>
  <si>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</si>
  <si>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</si>
  <si>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</si>
  <si>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</si>
  <si>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</si>
  <si>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</si>
  <si>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</si>
  <si>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</si>
  <si>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</si>
  <si>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</si>
  <si>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</si>
  <si>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</si>
  <si>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</si>
  <si>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</si>
  <si>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</si>
  <si>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</si>
  <si>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</si>
  <si>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</si>
  <si>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</si>
  <si>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</si>
  <si>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</si>
  <si>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</si>
  <si>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</si>
  <si>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</si>
  <si>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</si>
  <si>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</si>
  <si>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</si>
  <si>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</si>
  <si>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</si>
  <si>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</si>
  <si>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</si>
  <si>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</si>
  <si>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</si>
  <si>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</si>
  <si>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</si>
  <si>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</si>
  <si>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</si>
  <si>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</si>
  <si>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</si>
  <si>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</si>
  <si>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</si>
  <si>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</si>
  <si>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</si>
  <si>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</si>
  <si>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</si>
  <si>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</si>
  <si>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</si>
  <si>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</si>
  <si>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</si>
  <si>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</si>
  <si>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</si>
  <si>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</si>
  <si>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</si>
  <si>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</si>
  <si>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</si>
  <si>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</si>
  <si>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</si>
  <si>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</si>
  <si>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</si>
  <si>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</si>
  <si>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</si>
  <si>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</si>
  <si>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</si>
  <si>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</si>
  <si>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</si>
  <si>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</si>
  <si>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</si>
  <si>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</si>
  <si>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</si>
  <si>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</si>
  <si>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</si>
  <si>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</si>
  <si>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</si>
  <si>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</si>
  <si>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</si>
  <si>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</si>
  <si>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</si>
  <si>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</si>
  <si>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</si>
  <si>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</si>
  <si>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</si>
  <si>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</si>
  <si>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</si>
  <si>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</si>
  <si>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</si>
  <si>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</si>
  <si>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</si>
  <si>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</si>
  <si>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</si>
  <si>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</si>
  <si>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</si>
  <si>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</si>
  <si>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</si>
  <si>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</si>
  <si>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</si>
  <si>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</si>
  <si>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</si>
  <si>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</si>
  <si>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</si>
  <si>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</si>
  <si>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</si>
  <si>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</si>
  <si>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</si>
  <si>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</si>
  <si>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</si>
  <si>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</si>
  <si>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</si>
  <si>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</si>
  <si>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</si>
  <si>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</si>
  <si>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</si>
  <si>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</si>
  <si>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</si>
  <si>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</si>
  <si>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</si>
  <si>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</si>
  <si>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</si>
  <si>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</si>
  <si>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</si>
  <si>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</si>
  <si>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</si>
  <si>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</si>
  <si>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</si>
  <si>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</si>
  <si>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</si>
  <si>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</si>
  <si>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</si>
  <si>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</si>
  <si>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</si>
  <si>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</si>
  <si>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</si>
  <si>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</si>
  <si>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</si>
  <si>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</si>
  <si>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</si>
  <si>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</si>
  <si>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</si>
  <si>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</si>
  <si>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</si>
  <si>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</si>
  <si>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</si>
  <si>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</si>
  <si>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</si>
  <si>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</si>
  <si>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</si>
  <si>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</si>
  <si>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</si>
  <si>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</si>
  <si>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</si>
  <si>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</si>
  <si>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</si>
  <si>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</si>
  <si>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</si>
  <si>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</si>
  <si>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</si>
  <si>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</si>
  <si>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</si>
  <si>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</si>
  <si>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</si>
  <si>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</si>
  <si>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</si>
  <si>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</si>
  <si>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</si>
  <si>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</si>
  <si>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</si>
  <si>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</si>
  <si>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</si>
  <si>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</si>
  <si>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</si>
  <si>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</si>
  <si>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</si>
  <si>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</si>
  <si>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</si>
  <si>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</si>
  <si>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</si>
  <si>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</si>
  <si>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</si>
  <si>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</si>
  <si>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</si>
  <si>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</si>
  <si>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</si>
  <si>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</si>
  <si>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</si>
  <si>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</si>
  <si>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</si>
  <si>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</si>
  <si>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</si>
  <si>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</si>
  <si>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</si>
  <si>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</si>
  <si>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</si>
  <si>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</si>
  <si>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</si>
  <si>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</si>
  <si>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</si>
  <si>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</si>
  <si>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</si>
  <si>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</si>
  <si>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</si>
  <si>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</si>
  <si>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</si>
  <si>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</si>
  <si>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</si>
  <si>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</si>
  <si>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</si>
  <si>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</si>
  <si>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</si>
  <si>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</si>
  <si>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</si>
  <si>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</si>
  <si>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</si>
  <si>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</si>
  <si>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</si>
  <si>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</si>
  <si>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</si>
  <si>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</si>
  <si>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</si>
  <si>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</si>
  <si>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</si>
  <si>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</si>
  <si>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</si>
  <si>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</si>
  <si>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</si>
  <si>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</si>
  <si>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</si>
  <si>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</si>
  <si>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</si>
  <si>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</si>
  <si>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</si>
  <si>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</si>
  <si>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</si>
  <si>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</si>
  <si>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</si>
  <si>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</si>
  <si>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</si>
  <si>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</si>
  <si>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</si>
  <si>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</si>
  <si>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</si>
  <si>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</si>
  <si>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</si>
  <si>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</si>
  <si>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</si>
  <si>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</si>
  <si>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</si>
  <si>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</si>
  <si>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</si>
  <si>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</si>
  <si>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</si>
  <si>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</si>
  <si>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</si>
  <si>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</si>
  <si>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</si>
  <si>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</si>
  <si>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</si>
  <si>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</si>
  <si>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</si>
  <si>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</si>
  <si>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</si>
  <si>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</si>
  <si>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</si>
  <si>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</si>
  <si>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</si>
  <si>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</si>
  <si>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</si>
  <si>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</si>
  <si>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</si>
  <si>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</si>
  <si>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</si>
  <si>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</si>
  <si>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</si>
  <si>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</si>
  <si>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</si>
  <si>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</si>
  <si>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</si>
  <si>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</si>
  <si>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</si>
  <si>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</si>
  <si>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</si>
  <si>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</si>
  <si>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</si>
  <si>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</si>
  <si>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</si>
  <si>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</si>
  <si>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</si>
  <si>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</si>
  <si>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</si>
  <si>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</si>
  <si>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</si>
  <si>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</si>
  <si>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</si>
  <si>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</si>
  <si>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</si>
  <si>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</si>
  <si>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</si>
  <si>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</si>
  <si>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</si>
  <si>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</si>
  <si>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</si>
  <si>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</si>
  <si>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</si>
  <si>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</si>
  <si>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</si>
  <si>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</si>
  <si>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</si>
  <si>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</si>
  <si>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</si>
  <si>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</si>
  <si>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</si>
  <si>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</si>
  <si>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</si>
  <si>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</si>
  <si>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</si>
  <si>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</si>
  <si>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</si>
  <si>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</si>
  <si>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</si>
  <si>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</si>
  <si>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</si>
  <si>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</si>
  <si>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</si>
  <si>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</si>
  <si>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</si>
  <si>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</si>
  <si>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</si>
  <si>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</si>
  <si>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</si>
  <si>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</si>
  <si>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</si>
  <si>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</si>
  <si>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</si>
  <si>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</si>
  <si>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</si>
  <si>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</si>
  <si>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</si>
  <si>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</si>
  <si>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</si>
  <si>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</si>
  <si>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</si>
  <si>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</si>
  <si>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</si>
  <si>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</si>
  <si>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</si>
  <si>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</si>
  <si>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</si>
  <si>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</si>
  <si>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</si>
  <si>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</si>
  <si>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</si>
  <si>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</si>
  <si>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</si>
  <si>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</si>
  <si>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</si>
  <si>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</si>
  <si>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</si>
  <si>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</si>
  <si>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</si>
  <si>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</si>
  <si>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</si>
  <si>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</si>
  <si>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</si>
  <si>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</si>
  <si>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</si>
  <si>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</si>
  <si>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</si>
  <si>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</si>
  <si>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</si>
  <si>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</si>
  <si>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</si>
  <si>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</si>
  <si>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</si>
  <si>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</si>
  <si>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</si>
  <si>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</si>
  <si>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</si>
  <si>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</si>
  <si>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</si>
  <si>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</si>
  <si>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</si>
  <si>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</si>
  <si>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</si>
  <si>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</si>
  <si>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</si>
  <si>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</si>
  <si>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</si>
  <si>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</si>
  <si>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</si>
  <si>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</si>
  <si>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</si>
  <si>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</si>
  <si>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</si>
  <si>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</si>
  <si>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</si>
  <si>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</si>
  <si>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</si>
  <si>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</si>
  <si>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</si>
  <si>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</si>
  <si>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</si>
  <si>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</si>
  <si>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</si>
  <si>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</si>
  <si>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</si>
  <si>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</si>
  <si>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</si>
  <si>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</si>
  <si>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</si>
  <si>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</si>
  <si>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</si>
  <si>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</si>
  <si>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</si>
  <si>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</si>
  <si>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</si>
  <si>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</si>
  <si>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</si>
  <si>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</si>
  <si>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</si>
  <si>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</si>
  <si>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</si>
  <si>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</si>
  <si>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</si>
  <si>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</si>
  <si>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</si>
  <si>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</si>
  <si>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</si>
  <si>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</si>
  <si>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</si>
  <si>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</si>
  <si>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</si>
  <si>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</si>
  <si>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</si>
  <si>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</si>
  <si>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</si>
  <si>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</si>
  <si>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</si>
  <si>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</si>
  <si>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</si>
  <si>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</si>
  <si>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</si>
  <si>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</si>
  <si>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</si>
  <si>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</si>
  <si>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</si>
  <si>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</si>
  <si>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</si>
  <si>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</si>
  <si>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</si>
  <si>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</si>
  <si>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</si>
  <si>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</si>
  <si>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</si>
  <si>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</si>
  <si>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</si>
  <si>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</si>
  <si>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</si>
  <si>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</si>
  <si>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</si>
  <si>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</si>
  <si>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</si>
  <si>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</si>
  <si>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</si>
  <si>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</si>
  <si>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</si>
  <si>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</si>
  <si>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</si>
  <si>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</si>
  <si>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</si>
  <si>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</si>
  <si>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</si>
  <si>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</si>
  <si>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</si>
  <si>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</si>
  <si>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</si>
  <si>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</si>
  <si>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</si>
  <si>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</si>
  <si>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</si>
  <si>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</si>
  <si>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</si>
  <si>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</si>
  <si>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</si>
  <si>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</si>
  <si>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</si>
  <si>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</si>
  <si>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</si>
  <si>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</si>
  <si>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</si>
  <si>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</si>
  <si>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</si>
  <si>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</si>
  <si>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</si>
  <si>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</si>
  <si>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</si>
  <si>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</si>
  <si>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</si>
  <si>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</si>
  <si>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</si>
  <si>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</si>
  <si>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</si>
  <si>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</si>
  <si>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</si>
  <si>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</si>
  <si>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</si>
  <si>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</si>
  <si>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</si>
  <si>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</si>
  <si>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</si>
  <si>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</si>
  <si>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</si>
  <si>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</si>
  <si>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</si>
  <si>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</si>
  <si>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</si>
  <si>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</si>
  <si>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</si>
  <si>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</si>
  <si>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</si>
  <si>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</si>
  <si>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</si>
  <si>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</si>
  <si>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</si>
  <si>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</si>
  <si>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</si>
  <si>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</si>
  <si>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</si>
  <si>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</si>
  <si>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</si>
  <si>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</si>
  <si>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</si>
  <si>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</si>
  <si>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</si>
  <si>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</si>
  <si>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</si>
  <si>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</si>
  <si>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</si>
  <si>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</si>
  <si>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</si>
  <si>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</si>
  <si>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</si>
  <si>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</si>
  <si>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</si>
  <si>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</si>
  <si>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</si>
  <si>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</si>
  <si>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</si>
  <si>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</si>
  <si>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</si>
  <si>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</si>
  <si>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</si>
  <si>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</si>
  <si>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</si>
  <si>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</si>
  <si>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</si>
  <si>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</si>
  <si>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</si>
  <si>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</si>
  <si>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</si>
  <si>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</si>
  <si>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</si>
  <si>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</si>
  <si>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</si>
  <si>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</si>
  <si>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</si>
  <si>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</si>
  <si>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</si>
  <si>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</si>
  <si>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</si>
  <si>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</si>
  <si>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</si>
  <si>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</si>
  <si>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</si>
  <si>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</si>
  <si>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</si>
  <si>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</si>
  <si>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</si>
  <si>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</si>
  <si>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</si>
  <si>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</si>
  <si>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</si>
  <si>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</si>
  <si>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</si>
  <si>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</si>
  <si>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</si>
  <si>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</si>
  <si>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</si>
  <si>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</si>
  <si>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</si>
  <si>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</si>
  <si>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</si>
  <si>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</si>
  <si>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</si>
  <si>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</si>
  <si>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</si>
  <si>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</si>
  <si>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</si>
  <si>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</si>
  <si>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</si>
  <si>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</si>
  <si>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</si>
  <si>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</si>
  <si>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</si>
  <si>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</si>
  <si>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</si>
  <si>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</si>
  <si>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</si>
  <si>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</si>
  <si>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</si>
  <si>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</si>
  <si>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</si>
  <si>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</si>
  <si>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</si>
  <si>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</si>
  <si>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</si>
  <si>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</si>
  <si>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</si>
  <si>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</si>
  <si>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</si>
  <si>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</si>
  <si>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</si>
  <si>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</si>
  <si>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</si>
  <si>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</si>
  <si>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</si>
  <si>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</si>
  <si>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</si>
  <si>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</si>
  <si>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</si>
  <si>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</si>
  <si>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</si>
  <si>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</si>
  <si>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</si>
  <si>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</si>
  <si>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</si>
  <si>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</si>
  <si>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</si>
  <si>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</si>
  <si>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</si>
  <si>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</si>
  <si>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</si>
  <si>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</si>
  <si>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</si>
  <si>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</si>
  <si>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</si>
  <si>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</si>
  <si>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</si>
  <si>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</si>
  <si>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</si>
  <si>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</si>
  <si>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</si>
  <si>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</si>
  <si>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</si>
  <si>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</si>
  <si>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</si>
  <si>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</si>
  <si>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</si>
  <si>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</si>
  <si>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</si>
  <si>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</si>
  <si>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</si>
  <si>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</si>
  <si>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</si>
  <si>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</si>
  <si>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</si>
  <si>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</si>
  <si>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</si>
  <si>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</si>
  <si>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</si>
  <si>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</si>
  <si>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</si>
  <si>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</si>
  <si>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</si>
  <si>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</si>
  <si>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</si>
  <si>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</si>
  <si>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</si>
  <si>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</si>
  <si>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</si>
  <si>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</si>
  <si>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</si>
  <si>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</si>
  <si>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</si>
  <si>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</si>
  <si>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</si>
  <si>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</si>
  <si>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</si>
  <si>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</si>
  <si>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</si>
  <si>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</si>
  <si>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</si>
  <si>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</si>
  <si>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</si>
  <si>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</si>
  <si>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</si>
  <si>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</si>
  <si>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</si>
  <si>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</si>
  <si>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</si>
  <si>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</si>
  <si>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</si>
  <si>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</si>
  <si>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</si>
  <si>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</si>
  <si>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</si>
  <si>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</si>
  <si>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</si>
  <si>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</si>
  <si>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</si>
  <si>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</si>
  <si>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</si>
  <si>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</si>
  <si>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</si>
  <si>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</si>
  <si>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</si>
  <si>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</si>
  <si>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</si>
  <si>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</si>
  <si>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</si>
  <si>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</si>
  <si>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</si>
  <si>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</si>
  <si>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</si>
  <si>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</si>
  <si>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</si>
  <si>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</si>
  <si>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</si>
  <si>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</si>
  <si>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</si>
  <si>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</si>
  <si>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</si>
  <si>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</si>
  <si>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</si>
  <si>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</si>
  <si>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</si>
  <si>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</si>
  <si>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</si>
  <si>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</si>
  <si>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</si>
  <si>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</si>
  <si>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</si>
  <si>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</si>
  <si>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</si>
  <si>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</si>
  <si>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</si>
  <si>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</si>
  <si>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</si>
  <si>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</si>
  <si>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</si>
  <si>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</si>
  <si>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</si>
  <si>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</si>
  <si>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</si>
  <si>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</si>
  <si>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</si>
  <si>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</si>
  <si>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</si>
  <si>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</si>
  <si>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</si>
  <si>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</si>
  <si>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</si>
  <si>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</si>
  <si>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</si>
  <si>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</si>
  <si>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</si>
  <si>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</si>
  <si>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</si>
  <si>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</si>
  <si>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</si>
  <si>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</si>
  <si>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</si>
  <si>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</si>
  <si>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</si>
  <si>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</si>
  <si>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</si>
  <si>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</si>
  <si>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</si>
  <si>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</si>
  <si>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</si>
  <si>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</si>
  <si>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</si>
  <si>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</si>
  <si>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</si>
  <si>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</si>
  <si>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</si>
  <si>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</si>
  <si>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</si>
  <si>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</si>
  <si>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</si>
  <si>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</si>
  <si>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</si>
  <si>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</si>
  <si>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</si>
  <si>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</si>
  <si>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</si>
  <si>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</si>
  <si>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</si>
  <si>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</si>
  <si>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</si>
  <si>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</si>
  <si>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</si>
  <si>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</si>
  <si>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</si>
  <si>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</si>
  <si>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</si>
  <si>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</si>
  <si>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</si>
  <si>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</si>
  <si>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</si>
  <si>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</si>
  <si>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</si>
  <si>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</si>
  <si>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</si>
  <si>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</si>
  <si>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</si>
  <si>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</si>
  <si>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</si>
  <si>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</si>
  <si>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</si>
  <si>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</si>
  <si>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</si>
  <si>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</si>
  <si>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</si>
  <si>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</si>
  <si>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</si>
  <si>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</si>
  <si>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</si>
  <si>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</si>
  <si>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</si>
  <si>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</si>
  <si>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</si>
  <si>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</si>
  <si>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</si>
  <si>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</si>
  <si>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</si>
  <si>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</si>
  <si>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</si>
  <si>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</si>
  <si>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</si>
  <si>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</si>
  <si>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</si>
  <si>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</si>
  <si>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</si>
  <si>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</si>
  <si>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</si>
  <si>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</si>
  <si>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</si>
  <si>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</si>
  <si>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</si>
  <si>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</si>
  <si>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</si>
  <si>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</si>
  <si>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</si>
  <si>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</si>
  <si>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</si>
  <si>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</si>
  <si>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</si>
  <si>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</si>
  <si>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</si>
  <si>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</si>
  <si>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</si>
  <si>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</si>
  <si>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</si>
  <si>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</si>
  <si>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</si>
  <si>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</si>
  <si>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</si>
  <si>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</si>
  <si>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</si>
  <si>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</si>
  <si>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</si>
  <si>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</si>
  <si>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</si>
  <si>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</si>
  <si>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</si>
  <si>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</si>
  <si>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</si>
  <si>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</si>
  <si>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</si>
  <si>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</si>
  <si>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</si>
  <si>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</si>
  <si>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</si>
  <si>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</si>
  <si>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</si>
  <si>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</si>
  <si>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</si>
  <si>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</si>
  <si>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</si>
  <si>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</si>
  <si>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</si>
  <si>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</si>
  <si>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</si>
  <si>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</si>
  <si>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</si>
  <si>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</si>
  <si>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</si>
  <si>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</si>
  <si>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</si>
  <si>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</si>
  <si>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</si>
  <si>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</si>
  <si>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</si>
  <si>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</si>
  <si>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</si>
  <si>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</si>
  <si>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</si>
  <si>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</si>
  <si>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</si>
  <si>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</si>
  <si>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</si>
  <si>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</si>
  <si>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</si>
  <si>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</si>
  <si>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</si>
  <si>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</si>
  <si>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</si>
  <si>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</si>
  <si>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</si>
  <si>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</si>
  <si>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</si>
  <si>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</si>
  <si>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</si>
  <si>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</si>
  <si>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</si>
  <si>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</si>
  <si>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</si>
  <si>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</si>
  <si>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</si>
  <si>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</si>
  <si>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</si>
  <si>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</si>
  <si>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</si>
  <si>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</si>
  <si>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</si>
  <si>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</si>
  <si>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</si>
  <si>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</si>
  <si>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</si>
  <si>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</si>
  <si>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</si>
  <si>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</si>
  <si>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</si>
  <si>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</si>
  <si>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</si>
  <si>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</si>
  <si>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</si>
  <si>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</si>
  <si>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</si>
  <si>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</si>
  <si>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</si>
  <si>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</si>
  <si>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</si>
  <si>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</si>
  <si>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</si>
  <si>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</si>
  <si>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</si>
  <si>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</si>
  <si>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</si>
  <si>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</si>
  <si>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</si>
  <si>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</si>
  <si>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</si>
  <si>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</si>
  <si>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</si>
  <si>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</si>
  <si>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</si>
  <si>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</si>
  <si>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</si>
  <si>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</si>
  <si>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</si>
  <si>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</si>
  <si>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</si>
  <si>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</si>
  <si>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</si>
  <si>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</si>
  <si>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</si>
  <si>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</si>
  <si>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</si>
  <si>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</si>
  <si>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</si>
  <si>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</si>
  <si>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</si>
  <si>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</si>
  <si>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</si>
  <si>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</si>
  <si>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</si>
  <si>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</si>
  <si>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</si>
  <si>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</si>
  <si>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</si>
  <si>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</si>
  <si>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</si>
  <si>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</si>
  <si>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</si>
  <si>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</si>
  <si>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</si>
  <si>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</si>
  <si>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</si>
  <si>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</si>
  <si>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</si>
  <si>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</si>
  <si>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</si>
  <si>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</si>
  <si>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</si>
  <si>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</si>
  <si>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</si>
  <si>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</si>
  <si>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</si>
  <si>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</si>
  <si>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</si>
  <si>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</si>
  <si>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</si>
  <si>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</si>
  <si>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</si>
  <si>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</si>
  <si>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</si>
  <si>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</si>
  <si>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</si>
  <si>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</si>
  <si>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</si>
  <si>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</si>
  <si>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</si>
  <si>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</si>
  <si>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</si>
  <si>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</si>
  <si>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</si>
  <si>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</si>
  <si>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</si>
  <si>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</si>
  <si>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</si>
  <si>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</si>
  <si>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</si>
  <si>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</si>
  <si>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</si>
  <si>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</si>
  <si>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</si>
  <si>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</si>
  <si>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</si>
  <si>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</si>
  <si>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</si>
  <si>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</si>
  <si>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</si>
  <si>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</si>
  <si>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</si>
  <si>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</si>
  <si>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</si>
  <si>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</si>
  <si>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</si>
  <si>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</si>
  <si>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</si>
  <si>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</si>
  <si>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</si>
  <si>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</si>
  <si>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</si>
  <si>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</si>
  <si>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</si>
  <si>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</si>
  <si>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</si>
  <si>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</si>
  <si>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</si>
  <si>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</si>
  <si>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</si>
  <si>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</si>
  <si>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</si>
  <si>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</si>
  <si>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</si>
  <si>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</si>
  <si>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</si>
  <si>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</si>
  <si>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</si>
  <si>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</si>
  <si>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</si>
  <si>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</si>
  <si>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</si>
  <si>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</si>
  <si>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</si>
  <si>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</si>
  <si>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</si>
  <si>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</si>
  <si>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</si>
  <si>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</si>
  <si>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</si>
  <si>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</si>
  <si>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</si>
  <si>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</si>
  <si>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</si>
  <si>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</si>
  <si>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</si>
  <si>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</si>
  <si>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</si>
  <si>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</si>
  <si>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</si>
  <si>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</si>
  <si>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</si>
  <si>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</si>
  <si>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</si>
  <si>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</si>
  <si>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</si>
  <si>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</si>
  <si>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</si>
  <si>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</si>
  <si>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</si>
  <si>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</si>
  <si>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</si>
  <si>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</si>
  <si>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</si>
  <si>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</si>
  <si>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</si>
  <si>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</si>
  <si>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</si>
  <si>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</si>
  <si>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</si>
  <si>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</si>
  <si>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</si>
  <si>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</si>
  <si>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</si>
  <si>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</si>
  <si>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</si>
  <si>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</si>
  <si>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</si>
  <si>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</si>
  <si>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</si>
  <si>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</si>
  <si>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</si>
  <si>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</si>
  <si>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</si>
  <si>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</si>
  <si>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</si>
  <si>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</si>
  <si>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</si>
  <si>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</si>
  <si>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</si>
  <si>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</si>
  <si>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</si>
  <si>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</si>
  <si>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</si>
  <si>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</si>
  <si>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</si>
  <si>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</si>
  <si>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</si>
  <si>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</si>
  <si>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</si>
  <si>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</si>
  <si>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</si>
  <si>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</si>
  <si>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</si>
  <si>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</si>
  <si>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</si>
  <si>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</si>
  <si>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</si>
  <si>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</si>
  <si>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</si>
  <si>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</si>
  <si>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</si>
  <si>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</si>
  <si>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</si>
  <si>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</si>
  <si>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</si>
  <si>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</si>
  <si>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</si>
  <si>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</si>
  <si>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</si>
  <si>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</si>
  <si>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</si>
  <si>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</si>
  <si>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</si>
  <si>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</si>
  <si>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</si>
  <si>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</si>
  <si>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</si>
  <si>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</si>
  <si>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</si>
  <si>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</si>
  <si>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</si>
  <si>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</si>
  <si>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</si>
  <si>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</si>
  <si>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</si>
  <si>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</si>
  <si>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</si>
  <si>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</si>
  <si>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</si>
  <si>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</si>
  <si>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</si>
  <si>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</si>
  <si>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</si>
  <si>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</si>
  <si>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</si>
  <si>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</si>
  <si>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</si>
  <si>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</si>
  <si>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</si>
  <si>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</si>
  <si>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</si>
  <si>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</si>
  <si>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</si>
  <si>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</si>
  <si>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</si>
  <si>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</si>
  <si>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</si>
  <si>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</si>
  <si>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</si>
  <si>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</si>
  <si>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</si>
  <si>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</si>
  <si>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</si>
  <si>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</si>
  <si>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</si>
  <si>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</si>
  <si>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</si>
  <si>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</si>
  <si>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</si>
  <si>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</si>
  <si>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</si>
  <si>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</si>
  <si>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</si>
  <si>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</si>
  <si>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</si>
  <si>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</si>
  <si>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</si>
  <si>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</si>
  <si>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</si>
  <si>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</si>
  <si>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</si>
  <si>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</si>
  <si>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</si>
  <si>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</si>
  <si>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</si>
  <si>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</si>
  <si>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</si>
  <si>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</si>
  <si>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</si>
  <si>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</si>
  <si>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</si>
  <si>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</si>
  <si>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</si>
  <si>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</si>
  <si>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</si>
  <si>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</si>
  <si>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</si>
  <si>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</si>
  <si>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</si>
  <si>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</si>
  <si>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</si>
  <si>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</si>
  <si>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</si>
  <si>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</si>
  <si>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</si>
  <si>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</si>
  <si>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</si>
  <si>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</si>
  <si>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</si>
  <si>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</si>
  <si>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</si>
  <si>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</si>
  <si>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</si>
  <si>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</si>
  <si>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</si>
  <si>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</si>
  <si>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</si>
  <si>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</si>
  <si>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</si>
  <si>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</si>
  <si>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</si>
  <si>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</si>
  <si>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</si>
  <si>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</si>
  <si>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</si>
  <si>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</si>
  <si>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</si>
  <si>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</si>
  <si>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</si>
  <si>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</si>
  <si>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</si>
  <si>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</si>
  <si>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</si>
  <si>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</si>
  <si>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</si>
  <si>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</si>
  <si>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</si>
  <si>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</si>
  <si>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</si>
  <si>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</si>
  <si>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</si>
  <si>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</si>
  <si>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</si>
  <si>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</si>
  <si>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</si>
  <si>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</si>
  <si>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</si>
  <si>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</si>
  <si>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</si>
  <si>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</si>
  <si>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</si>
  <si>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</si>
  <si>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</si>
  <si>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</si>
  <si>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</si>
  <si>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</si>
  <si>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</si>
  <si>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</si>
  <si>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</si>
  <si>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</si>
  <si>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</si>
  <si>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</si>
  <si>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</si>
  <si>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</si>
  <si>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</si>
  <si>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</si>
  <si>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</si>
  <si>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</si>
  <si>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</si>
  <si>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</si>
  <si>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</si>
  <si>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</si>
  <si>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</si>
  <si>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</si>
  <si>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</si>
  <si>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</si>
  <si>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</si>
  <si>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</si>
  <si>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</si>
  <si>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</si>
  <si>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</si>
  <si>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</si>
  <si>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</si>
  <si>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</si>
  <si>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</si>
  <si>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</si>
  <si>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</si>
  <si>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</si>
  <si>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</si>
  <si>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</si>
  <si>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</si>
  <si>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</si>
  <si>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</si>
  <si>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</si>
  <si>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</si>
  <si>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</si>
  <si>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</si>
  <si>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</si>
  <si>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</si>
  <si>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</si>
  <si>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</si>
  <si>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</si>
  <si>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</si>
  <si>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</si>
  <si>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</si>
  <si>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</si>
  <si>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</si>
  <si>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</si>
  <si>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</si>
  <si>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</si>
  <si>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</si>
  <si>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</si>
  <si>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</si>
  <si>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</si>
  <si>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</si>
  <si>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</si>
  <si>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</si>
  <si>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</si>
  <si>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</si>
  <si>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</si>
  <si>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</si>
  <si>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</si>
  <si>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</si>
  <si>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</si>
  <si>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</si>
  <si>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</si>
  <si>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</si>
  <si>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</si>
  <si>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</si>
  <si>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</si>
  <si>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</si>
  <si>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</si>
  <si>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</si>
  <si>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</si>
  <si>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</si>
  <si>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</si>
  <si>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</si>
  <si>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</si>
  <si>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</si>
  <si>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</si>
  <si>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</si>
  <si>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</si>
  <si>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</si>
  <si>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</si>
  <si>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</si>
  <si>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</si>
  <si>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</si>
  <si>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</si>
  <si>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</si>
  <si>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</si>
  <si>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</si>
  <si>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</si>
  <si>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</si>
  <si>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</si>
  <si>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</si>
  <si>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</si>
  <si>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</si>
  <si>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</si>
  <si>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</si>
  <si>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</si>
  <si>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</si>
  <si>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</si>
  <si>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</si>
  <si>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</si>
  <si>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</si>
  <si>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</si>
  <si>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</si>
  <si>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</si>
  <si>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</si>
  <si>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</si>
  <si>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</si>
  <si>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</si>
  <si>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</si>
  <si>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</si>
  <si>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</si>
  <si>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</si>
  <si>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</si>
  <si>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</si>
  <si>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</si>
  <si>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</si>
  <si>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</si>
  <si>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</si>
  <si>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</si>
  <si>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</si>
  <si>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</si>
  <si>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</si>
  <si>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</si>
  <si>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</si>
  <si>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</si>
  <si>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</si>
  <si>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</si>
  <si>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</si>
  <si>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</si>
  <si>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</si>
  <si>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</si>
  <si>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</si>
  <si>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</si>
  <si>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</si>
  <si>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</si>
  <si>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</si>
  <si>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</si>
  <si>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</si>
  <si>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</si>
  <si>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</si>
  <si>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</si>
  <si>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</si>
  <si>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</si>
  <si>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</si>
  <si>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</si>
  <si>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</si>
  <si>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</si>
  <si>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</si>
  <si>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</si>
  <si>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</si>
  <si>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</si>
  <si>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</si>
  <si>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</si>
  <si>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</si>
  <si>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</si>
  <si>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</si>
  <si>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</si>
  <si>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</si>
  <si>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</si>
  <si>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</si>
  <si>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</si>
  <si>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</si>
  <si>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</si>
  <si>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</si>
  <si>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</si>
  <si>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</si>
  <si>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</si>
  <si>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</si>
  <si>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</si>
  <si>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</si>
  <si>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</si>
  <si>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</si>
  <si>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</si>
  <si>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</si>
  <si>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</si>
  <si>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</si>
  <si>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</si>
  <si>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</si>
  <si>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</si>
  <si>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</si>
  <si>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</si>
  <si>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</si>
  <si>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</si>
  <si>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</si>
  <si>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</si>
  <si>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</si>
  <si>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</si>
  <si>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</si>
  <si>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</si>
  <si>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</si>
  <si>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</si>
  <si>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</si>
  <si>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</si>
  <si>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</si>
  <si>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</si>
  <si>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</si>
  <si>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</si>
  <si>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</si>
  <si>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</si>
  <si>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</si>
  <si>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</si>
  <si>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</si>
  <si>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</si>
  <si>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</si>
  <si>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</si>
  <si>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</si>
  <si>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</si>
  <si>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</si>
  <si>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</si>
  <si>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</si>
  <si>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</si>
  <si>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</si>
  <si>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</si>
  <si>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</si>
  <si>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</si>
  <si>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</si>
  <si>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</si>
  <si>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</si>
  <si>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</si>
  <si>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</si>
  <si>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</si>
  <si>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</si>
  <si>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</si>
  <si>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</si>
  <si>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</si>
  <si>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</si>
  <si>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</si>
  <si>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</si>
  <si>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</si>
  <si>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</si>
  <si>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</si>
  <si>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</si>
  <si>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</si>
  <si>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</si>
  <si>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</si>
  <si>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</si>
  <si>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</si>
  <si>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</si>
  <si>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</si>
  <si>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</si>
  <si>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</si>
  <si>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</si>
  <si>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</si>
  <si>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</si>
  <si>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</si>
  <si>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</si>
  <si>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</si>
  <si>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</si>
  <si>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</si>
  <si>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</si>
  <si>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</si>
  <si>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</si>
  <si>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</si>
  <si>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</si>
  <si>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</si>
  <si>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</si>
  <si>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</si>
  <si>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</si>
  <si>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</si>
  <si>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</si>
  <si>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</si>
  <si>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</si>
  <si>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</si>
  <si>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</si>
  <si>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</si>
  <si>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</si>
  <si>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</si>
  <si>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</si>
  <si>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</si>
  <si>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</si>
  <si>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</si>
  <si>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</si>
  <si>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</si>
  <si>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</si>
  <si>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</si>
  <si>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</si>
  <si>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</si>
  <si>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</si>
  <si>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</si>
  <si>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</si>
  <si>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</si>
  <si>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</si>
  <si>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</si>
  <si>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</si>
  <si>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</si>
  <si>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</si>
  <si>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</si>
  <si>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</si>
  <si>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</si>
  <si>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</si>
  <si>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</si>
  <si>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</si>
  <si>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</si>
  <si>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</si>
  <si>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</si>
  <si>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</si>
  <si>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</si>
  <si>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</si>
  <si>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</si>
  <si>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</si>
  <si>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</si>
  <si>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</si>
  <si>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</si>
  <si>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</si>
  <si>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</si>
  <si>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</si>
  <si>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</si>
  <si>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</si>
  <si>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</si>
  <si>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</si>
  <si>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</si>
  <si>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</si>
  <si>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</si>
  <si>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</si>
  <si>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</si>
  <si>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</si>
  <si>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</si>
  <si>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</si>
  <si>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</si>
  <si>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</si>
  <si>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</si>
  <si>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</si>
  <si>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</si>
  <si>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</si>
  <si>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</si>
  <si>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</si>
  <si>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</si>
  <si>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</si>
  <si>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</si>
  <si>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</si>
  <si>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</si>
  <si>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</si>
  <si>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</si>
  <si>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</si>
  <si>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</si>
  <si>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</si>
  <si>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</si>
  <si>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</si>
  <si>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</si>
  <si>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</si>
  <si>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</si>
  <si>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</si>
  <si>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</si>
  <si>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</si>
  <si>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</si>
  <si>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</si>
  <si>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</si>
  <si>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</si>
  <si>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</si>
  <si>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</si>
  <si>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</si>
  <si>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</si>
  <si>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</si>
  <si>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</si>
  <si>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</si>
  <si>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</si>
  <si>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</si>
  <si>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</si>
  <si>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</si>
  <si>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</si>
  <si>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</si>
  <si>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</si>
  <si>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</si>
  <si>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</si>
  <si>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</si>
  <si>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</si>
  <si>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</si>
  <si>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</si>
  <si>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</si>
  <si>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</si>
  <si>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</si>
  <si>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</si>
  <si>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</si>
  <si>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</si>
  <si>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</si>
  <si>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</si>
  <si>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</si>
  <si>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</si>
  <si>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</si>
  <si>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</si>
  <si>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</si>
  <si>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</si>
  <si>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</si>
  <si>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</si>
  <si>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</si>
  <si>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</si>
  <si>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</si>
  <si>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</si>
  <si>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</si>
  <si>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</si>
  <si>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</si>
  <si>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</si>
  <si>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</si>
  <si>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</si>
  <si>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</si>
  <si>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</si>
  <si>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</si>
  <si>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</si>
  <si>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</si>
  <si>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</si>
  <si>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</si>
  <si>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</si>
  <si>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</si>
  <si>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</si>
  <si>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</si>
  <si>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</si>
  <si>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</si>
  <si>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</si>
  <si>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</si>
  <si>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</si>
  <si>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</si>
  <si>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</si>
  <si>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</si>
  <si>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</si>
  <si>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</si>
  <si>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</si>
  <si>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</si>
  <si>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</si>
  <si>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</si>
  <si>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</si>
  <si>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</si>
  <si>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</si>
  <si>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</si>
  <si>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</si>
  <si>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</si>
  <si>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</si>
  <si>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</si>
  <si>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</si>
  <si>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</si>
  <si>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</si>
  <si>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</si>
  <si>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</si>
  <si>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</si>
  <si>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</si>
  <si>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</si>
  <si>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</si>
  <si>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</si>
  <si>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</si>
  <si>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</si>
  <si>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</si>
  <si>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</si>
  <si>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</si>
  <si>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</si>
  <si>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</si>
  <si>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</si>
  <si>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</si>
  <si>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</si>
  <si>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</si>
  <si>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</si>
  <si>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</si>
  <si>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</si>
  <si>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</si>
  <si>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</si>
  <si>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</si>
  <si>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</si>
  <si>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</si>
  <si>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</si>
  <si>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</si>
  <si>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</si>
  <si>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</si>
  <si>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</si>
  <si>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</si>
  <si>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</si>
  <si>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</si>
  <si>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</si>
  <si>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</si>
  <si>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</si>
  <si>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</si>
  <si>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</si>
  <si>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</si>
  <si>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</si>
  <si>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</si>
  <si>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</si>
  <si>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</si>
  <si>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</si>
  <si>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</si>
  <si>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</si>
  <si>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</si>
  <si>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</si>
  <si>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</si>
  <si>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</si>
  <si>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</si>
  <si>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</si>
  <si>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</si>
  <si>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</si>
  <si>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</si>
  <si>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</si>
  <si>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</si>
  <si>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</si>
  <si>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</si>
  <si>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</si>
  <si>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</si>
  <si>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</si>
  <si>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</si>
  <si>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</si>
  <si>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</si>
  <si>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</si>
  <si>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</si>
  <si>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</si>
  <si>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</si>
  <si>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</si>
  <si>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</si>
  <si>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</si>
  <si>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</si>
  <si>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</si>
  <si>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</si>
  <si>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</si>
  <si>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</si>
  <si>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</si>
  <si>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</si>
  <si>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</si>
  <si>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</si>
  <si>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</si>
  <si>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</si>
  <si>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</si>
  <si>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</si>
  <si>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</si>
  <si>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</si>
  <si>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</si>
  <si>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</si>
  <si>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</si>
  <si>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</si>
  <si>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</si>
  <si>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</si>
  <si>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</si>
  <si>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</si>
  <si>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</si>
  <si>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</si>
  <si>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</si>
  <si>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</si>
  <si>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</si>
  <si>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</si>
  <si>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</si>
  <si>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</si>
  <si>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</si>
  <si>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</si>
  <si>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</si>
  <si>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</si>
  <si>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</si>
  <si>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</si>
  <si>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</si>
  <si>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</si>
  <si>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</si>
  <si>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</si>
  <si>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</si>
  <si>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</si>
  <si>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</si>
  <si>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</si>
  <si>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</si>
  <si>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</si>
  <si>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</si>
  <si>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</si>
  <si>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</si>
  <si>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</si>
  <si>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</si>
  <si>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</si>
  <si>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</si>
  <si>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</si>
  <si>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</si>
  <si>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</si>
  <si>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</si>
  <si>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</si>
  <si>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</si>
  <si>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</si>
  <si>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</si>
  <si>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</si>
  <si>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</si>
  <si>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</si>
  <si>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</si>
  <si>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</si>
  <si>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</si>
  <si>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</si>
  <si>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</si>
  <si>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</si>
  <si>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</si>
  <si>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</si>
  <si>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</si>
  <si>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</si>
  <si>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</si>
  <si>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</si>
  <si>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</si>
  <si>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</si>
  <si>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</si>
  <si>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</si>
  <si>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</si>
  <si>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</si>
  <si>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</si>
  <si>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</si>
  <si>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</si>
  <si>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</si>
  <si>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</si>
  <si>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</si>
  <si>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</si>
  <si>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</si>
  <si>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</si>
  <si>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</si>
  <si>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</si>
  <si>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</si>
  <si>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</si>
  <si>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</si>
  <si>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</si>
  <si>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</si>
  <si>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</si>
  <si>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</si>
  <si>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</si>
  <si>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</si>
  <si>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</si>
  <si>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</si>
  <si>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</si>
  <si>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</si>
  <si>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</si>
  <si>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</si>
  <si>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</si>
  <si>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</si>
  <si>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</si>
  <si>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</si>
  <si>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</si>
  <si>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</si>
  <si>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</si>
  <si>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</si>
  <si>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</si>
  <si>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</si>
  <si>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</si>
  <si>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</si>
  <si>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</si>
  <si>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</si>
  <si>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</si>
  <si>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</si>
  <si>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</si>
  <si>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</si>
  <si>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</si>
  <si>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</si>
  <si>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</si>
  <si>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</si>
  <si>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</si>
  <si>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</si>
  <si>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</si>
  <si>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</si>
  <si>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</si>
  <si>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</si>
  <si>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</si>
  <si>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</si>
  <si>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</si>
  <si>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</si>
  <si>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</si>
  <si>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</si>
  <si>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</si>
  <si>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</si>
  <si>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</si>
  <si>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</si>
  <si>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</si>
  <si>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</si>
  <si>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</si>
  <si>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</si>
  <si>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</si>
  <si>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</si>
  <si>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</si>
  <si>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</si>
  <si>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</si>
  <si>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</si>
  <si>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</si>
  <si>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</si>
  <si>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</si>
  <si>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</si>
  <si>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</si>
  <si>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</si>
  <si>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</si>
  <si>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</si>
  <si>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</si>
  <si>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</si>
  <si>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</si>
  <si>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</si>
  <si>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</si>
  <si>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</si>
  <si>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</si>
  <si>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</si>
  <si>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</si>
  <si>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</si>
  <si>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</si>
  <si>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</si>
  <si>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</si>
  <si>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</si>
  <si>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</si>
  <si>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</si>
  <si>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</si>
  <si>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</si>
  <si>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</si>
  <si>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</si>
  <si>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</si>
  <si>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</si>
  <si>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</si>
  <si>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</si>
  <si>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</si>
  <si>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</si>
  <si>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</si>
  <si>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</si>
  <si>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</si>
  <si>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</si>
  <si>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</si>
  <si>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</si>
  <si>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</si>
  <si>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</si>
  <si>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</si>
  <si>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</si>
  <si>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</si>
  <si>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</si>
  <si>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</si>
  <si>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</si>
  <si>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</si>
  <si>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</si>
  <si>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</si>
  <si>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</si>
  <si>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</si>
  <si>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</si>
  <si>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</si>
  <si>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</si>
  <si>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</si>
  <si>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</si>
  <si>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</si>
  <si>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</si>
  <si>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</si>
  <si>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</si>
  <si>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</si>
  <si>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</si>
  <si>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</si>
  <si>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</si>
  <si>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</si>
  <si>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</si>
  <si>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</si>
  <si>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</si>
  <si>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</si>
  <si>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</si>
  <si>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</si>
  <si>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</si>
  <si>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</si>
  <si>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</si>
  <si>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</si>
  <si>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</si>
  <si>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</si>
  <si>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</si>
  <si>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</si>
  <si>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</si>
  <si>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</si>
  <si>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</si>
  <si>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</si>
  <si>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</si>
  <si>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</si>
  <si>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</si>
  <si>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</si>
  <si>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</si>
  <si>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</si>
  <si>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</si>
  <si>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</si>
  <si>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</si>
  <si>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</si>
  <si>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</si>
  <si>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</si>
  <si>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</si>
  <si>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</si>
  <si>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</si>
  <si>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</si>
  <si>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</si>
  <si>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</si>
  <si>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</si>
  <si>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</si>
  <si>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</si>
  <si>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</si>
  <si>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</si>
  <si>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</si>
  <si>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</si>
  <si>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</si>
  <si>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</si>
  <si>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</si>
  <si>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</si>
  <si>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</si>
  <si>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</si>
  <si>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</si>
  <si>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</si>
  <si>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</si>
  <si>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</si>
  <si>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</si>
  <si>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</si>
  <si>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</si>
  <si>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</si>
  <si>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</si>
  <si>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</si>
  <si>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</si>
  <si>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</si>
  <si>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</si>
  <si>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</si>
  <si>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</si>
  <si>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</si>
  <si>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</si>
  <si>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</si>
  <si>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</si>
  <si>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</si>
  <si>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</si>
  <si>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</si>
  <si>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</si>
  <si>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</si>
  <si>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</si>
  <si>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</si>
  <si>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</si>
  <si>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</si>
  <si>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</si>
  <si>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</si>
  <si>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</si>
  <si>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</si>
  <si>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</si>
  <si>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</si>
  <si>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</si>
  <si>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</si>
  <si>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</si>
  <si>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</si>
  <si>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</si>
  <si>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</si>
  <si>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</si>
  <si>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</si>
  <si>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</si>
  <si>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</si>
  <si>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</si>
  <si>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</si>
  <si>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</si>
  <si>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</si>
  <si>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</si>
  <si>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</si>
  <si>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</si>
  <si>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</si>
  <si>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</si>
  <si>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</si>
  <si>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</si>
  <si>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</si>
  <si>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</si>
  <si>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</si>
  <si>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</si>
  <si>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</si>
  <si>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</si>
  <si>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</si>
  <si>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</si>
  <si>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</si>
  <si>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</si>
  <si>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</si>
  <si>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</si>
  <si>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</si>
  <si>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</si>
  <si>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</si>
  <si>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</si>
  <si>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</si>
  <si>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</si>
  <si>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</si>
  <si>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</si>
  <si>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</si>
  <si>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</si>
  <si>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</si>
  <si>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</si>
  <si>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</si>
  <si>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</si>
  <si>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</si>
  <si>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</si>
  <si>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</si>
  <si>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</si>
  <si>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</si>
  <si>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</si>
  <si>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</si>
  <si>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</si>
  <si>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</si>
  <si>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</si>
  <si>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</si>
  <si>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</si>
  <si>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</si>
  <si>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</si>
  <si>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</si>
  <si>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</si>
  <si>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</si>
  <si>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</si>
  <si>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</si>
  <si>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</si>
  <si>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</si>
  <si>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</si>
  <si>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</si>
  <si>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</si>
  <si>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</si>
  <si>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</si>
  <si>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</si>
  <si>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</si>
  <si>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</si>
  <si>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</si>
  <si>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</si>
  <si>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</si>
  <si>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</si>
  <si>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</si>
  <si>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</si>
  <si>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</si>
  <si>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</si>
  <si>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</si>
  <si>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</si>
  <si>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</si>
  <si>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</si>
  <si>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</si>
  <si>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</si>
  <si>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</si>
  <si>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</si>
  <si>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</si>
  <si>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</si>
  <si>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</si>
  <si>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</si>
  <si>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</si>
  <si>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</si>
  <si>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</si>
  <si>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</si>
  <si>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</si>
  <si>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</si>
  <si>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</si>
  <si>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</si>
  <si>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</si>
  <si>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</si>
  <si>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</si>
  <si>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</si>
  <si>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</si>
  <si>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</si>
  <si>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</si>
  <si>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</si>
  <si>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</si>
  <si>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</si>
  <si>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</si>
  <si>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</si>
  <si>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</si>
  <si>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</si>
  <si>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</si>
  <si>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</si>
  <si>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</si>
  <si>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</si>
  <si>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</si>
  <si>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</si>
  <si>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</si>
  <si>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</si>
  <si>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</si>
  <si>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</si>
  <si>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</si>
  <si>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</si>
  <si>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</si>
  <si>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</si>
  <si>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</si>
  <si>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</si>
  <si>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</si>
  <si>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</si>
  <si>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</si>
  <si>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</si>
  <si>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</si>
  <si>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</si>
  <si>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</si>
  <si>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</si>
  <si>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</si>
  <si>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</si>
  <si>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</si>
  <si>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</si>
  <si>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</si>
  <si>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</si>
  <si>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</si>
  <si>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</si>
  <si>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</si>
  <si>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</si>
  <si>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</si>
  <si>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</si>
  <si>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</si>
  <si>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</si>
  <si>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</si>
  <si>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</si>
  <si>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</si>
  <si>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</si>
  <si>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</si>
  <si>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</si>
  <si>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</si>
  <si>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</si>
  <si>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</si>
  <si>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</si>
  <si>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</si>
  <si>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</si>
  <si>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</si>
  <si>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</si>
  <si>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</si>
  <si>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</si>
  <si>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</si>
  <si>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</si>
  <si>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</si>
  <si>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</si>
  <si>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</si>
  <si>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</si>
  <si>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</si>
  <si>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</si>
  <si>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</si>
  <si>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</si>
  <si>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</si>
  <si>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</si>
  <si>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</si>
  <si>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</si>
  <si>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</si>
  <si>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</si>
  <si>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</si>
  <si>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</si>
  <si>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</si>
  <si>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</si>
  <si>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</si>
  <si>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</si>
  <si>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</si>
  <si>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</si>
  <si>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</si>
  <si>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</si>
  <si>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</si>
  <si>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</si>
  <si>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</si>
  <si>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</si>
  <si>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</si>
  <si>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</si>
  <si>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</si>
  <si>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</si>
  <si>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</si>
  <si>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</si>
  <si>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</si>
  <si>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</si>
  <si>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</si>
  <si>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</si>
  <si>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</si>
  <si>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</si>
  <si>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</si>
  <si>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</si>
  <si>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</si>
  <si>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</si>
  <si>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</si>
  <si>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</si>
  <si>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</si>
  <si>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</si>
  <si>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</si>
  <si>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</si>
  <si>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</si>
  <si>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</si>
  <si>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</si>
  <si>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</si>
  <si>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</si>
  <si>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</si>
  <si>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</si>
  <si>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</si>
  <si>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</si>
  <si>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</si>
  <si>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</si>
  <si>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</si>
  <si>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</si>
  <si>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</si>
  <si>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</si>
  <si>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</si>
  <si>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</si>
  <si>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</si>
  <si>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</si>
  <si>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</si>
  <si>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</si>
  <si>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</si>
  <si>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</si>
  <si>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</si>
  <si>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</si>
  <si>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</si>
  <si>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</si>
  <si>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</si>
  <si>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</si>
  <si>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</si>
  <si>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</si>
  <si>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</si>
  <si>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</si>
  <si>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</si>
  <si>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</si>
  <si>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</si>
  <si>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</si>
  <si>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</si>
  <si>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</si>
  <si>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</si>
  <si>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</si>
  <si>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</si>
  <si>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</si>
  <si>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</si>
  <si>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</si>
  <si>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</si>
  <si>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</si>
  <si>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</si>
  <si>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</si>
  <si>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</si>
  <si>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</si>
  <si>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</si>
  <si>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</si>
  <si>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</si>
  <si>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</si>
  <si>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</si>
  <si>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</si>
  <si>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</si>
  <si>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</si>
  <si>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</si>
  <si>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</si>
  <si>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</si>
  <si>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</si>
  <si>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</si>
  <si>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</si>
  <si>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</si>
  <si>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</si>
  <si>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</si>
  <si>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</si>
  <si>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</si>
  <si>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</si>
  <si>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</si>
  <si>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</si>
  <si>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</si>
  <si>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</si>
  <si>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</si>
  <si>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</si>
  <si>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</si>
  <si>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</si>
  <si>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</si>
  <si>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</si>
  <si>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</si>
  <si>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</si>
  <si>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</si>
  <si>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</si>
  <si>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</si>
  <si>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</si>
  <si>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</si>
  <si>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</si>
  <si>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</si>
  <si>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</si>
  <si>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</si>
  <si>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</si>
  <si>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</si>
  <si>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</si>
  <si>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</si>
  <si>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</si>
  <si>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</si>
  <si>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</si>
  <si>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</si>
  <si>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</si>
  <si>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</si>
  <si>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</si>
  <si>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</si>
  <si>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</si>
  <si>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</si>
  <si>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</si>
  <si>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</si>
  <si>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</si>
  <si>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</si>
  <si>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</si>
  <si>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</si>
  <si>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</si>
  <si>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</si>
  <si>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</si>
  <si>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</si>
  <si>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</si>
  <si>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</si>
  <si>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</si>
  <si>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</si>
  <si>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</si>
  <si>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</si>
  <si>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</si>
  <si>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</si>
  <si>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</si>
  <si>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</si>
  <si>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</si>
  <si>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</si>
  <si>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</si>
  <si>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</si>
  <si>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</si>
  <si>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</si>
  <si>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</si>
  <si>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</si>
  <si>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</si>
  <si>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</si>
  <si>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</si>
  <si>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</si>
  <si>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</si>
  <si>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</si>
  <si>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</si>
  <si>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</si>
  <si>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</si>
  <si>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</si>
  <si>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</si>
  <si>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</si>
  <si>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</si>
  <si>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</si>
  <si>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</si>
  <si>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</si>
  <si>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</si>
  <si>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</si>
  <si>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</si>
  <si>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</si>
  <si>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</si>
  <si>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</si>
  <si>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</si>
  <si>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</si>
  <si>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</si>
  <si>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</si>
  <si>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</si>
  <si>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</si>
  <si>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</si>
  <si>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</si>
  <si>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</si>
  <si>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</si>
  <si>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</si>
  <si>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</si>
  <si>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</si>
  <si>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</si>
  <si>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</si>
  <si>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</si>
  <si>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</si>
  <si>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</si>
  <si>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</si>
  <si>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</si>
  <si>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</si>
  <si>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</si>
  <si>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</si>
  <si>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</si>
  <si>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</si>
  <si>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</si>
  <si>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</si>
  <si>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</si>
  <si>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</si>
  <si>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</si>
  <si>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</si>
  <si>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</si>
  <si>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</si>
  <si>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</si>
  <si>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</si>
  <si>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</si>
  <si>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</si>
  <si>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</si>
  <si>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</si>
  <si>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</si>
  <si>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</si>
  <si>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</si>
  <si>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</si>
  <si>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</si>
  <si>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</si>
  <si>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</si>
  <si>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</si>
  <si>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</si>
  <si>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</si>
  <si>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</si>
  <si>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</si>
  <si>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</si>
  <si>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</si>
  <si>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</si>
  <si>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</si>
  <si>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</si>
  <si>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</si>
  <si>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</si>
  <si>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</si>
  <si>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</si>
  <si>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</si>
  <si>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</si>
  <si>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</si>
  <si>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</si>
  <si>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</si>
  <si>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</si>
  <si>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</si>
  <si>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</si>
  <si>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</si>
  <si>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</si>
  <si>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</si>
  <si>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</si>
  <si>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</si>
  <si>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</si>
  <si>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</si>
  <si>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</si>
  <si>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</si>
  <si>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</si>
  <si>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</si>
  <si>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</si>
  <si>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</si>
  <si>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</si>
  <si>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</si>
  <si>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</si>
  <si>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</si>
  <si>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</si>
  <si>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</si>
  <si>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</si>
  <si>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</si>
  <si>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</si>
  <si>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</si>
  <si>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</si>
  <si>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</si>
  <si>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</si>
  <si>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</si>
  <si>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</si>
  <si>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</si>
  <si>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</si>
  <si>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</si>
  <si>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</si>
  <si>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</si>
  <si>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</si>
  <si>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</si>
  <si>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</si>
  <si>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</si>
  <si>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</si>
  <si>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</si>
  <si>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</si>
  <si>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</si>
  <si>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</si>
  <si>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</si>
  <si>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</si>
  <si>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</si>
  <si>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</si>
  <si>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</si>
  <si>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</si>
  <si>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</si>
  <si>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</si>
  <si>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</si>
  <si>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</si>
  <si>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</si>
  <si>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</si>
  <si>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</si>
  <si>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</si>
  <si>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</si>
  <si>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</si>
  <si>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</si>
  <si>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</si>
  <si>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</si>
  <si>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</si>
  <si>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</si>
  <si>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</si>
  <si>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</si>
  <si>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</si>
  <si>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</si>
  <si>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</si>
  <si>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</si>
  <si>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</si>
  <si>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</si>
  <si>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</si>
  <si>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</si>
  <si>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</si>
  <si>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</si>
  <si>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</si>
  <si>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</si>
  <si>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</si>
  <si>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</si>
  <si>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</si>
  <si>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</si>
  <si>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</si>
  <si>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</si>
  <si>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</si>
  <si>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</si>
  <si>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</si>
  <si>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</si>
  <si>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</si>
  <si>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</si>
  <si>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</si>
  <si>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</si>
  <si>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</si>
  <si>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</si>
  <si>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</si>
  <si>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</si>
  <si>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</si>
  <si>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</si>
  <si>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</si>
  <si>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</si>
  <si>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</si>
  <si>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</si>
  <si>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</si>
  <si>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</si>
  <si>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</si>
  <si>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</si>
  <si>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</si>
  <si>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</si>
  <si>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</si>
  <si>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</si>
  <si>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</si>
  <si>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</si>
  <si>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</si>
  <si>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</si>
  <si>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</si>
  <si>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</si>
  <si>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</si>
  <si>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</si>
  <si>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</si>
  <si>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</si>
  <si>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</si>
  <si>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</si>
  <si>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</si>
  <si>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</si>
  <si>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</si>
  <si>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</si>
  <si>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</si>
  <si>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</si>
  <si>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</si>
  <si>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</si>
  <si>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</si>
  <si>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</si>
  <si>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</si>
  <si>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</si>
  <si>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</si>
  <si>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</si>
  <si>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</si>
  <si>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</si>
  <si>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</si>
  <si>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</si>
  <si>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</si>
  <si>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</si>
  <si>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</si>
  <si>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</si>
  <si>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</si>
  <si>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</si>
  <si>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</si>
  <si>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</si>
  <si>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</si>
  <si>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</si>
  <si>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</si>
  <si>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</si>
  <si>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</si>
  <si>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</si>
  <si>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</si>
  <si>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</si>
  <si>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</si>
  <si>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</si>
  <si>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</si>
  <si>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</si>
  <si>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</si>
  <si>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</si>
  <si>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</si>
  <si>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</si>
  <si>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</si>
  <si>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</si>
  <si>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</si>
  <si>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</si>
  <si>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</si>
  <si>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</si>
  <si>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</si>
  <si>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</si>
  <si>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</si>
  <si>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</si>
  <si>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</si>
  <si>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</si>
  <si>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</si>
  <si>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</si>
  <si>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</si>
  <si>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</si>
  <si>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</si>
  <si>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</si>
  <si>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</si>
  <si>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</si>
  <si>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</si>
  <si>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</si>
  <si>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</si>
  <si>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</si>
  <si>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</si>
  <si>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</si>
  <si>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</si>
  <si>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</si>
  <si>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</si>
  <si>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</si>
  <si>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</si>
  <si>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</si>
  <si>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</si>
  <si>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</si>
  <si>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</si>
  <si>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</si>
  <si>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</si>
  <si>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</si>
  <si>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</si>
  <si>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</si>
  <si>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</si>
  <si>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</si>
  <si>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</si>
  <si>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</si>
  <si>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</si>
  <si>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</si>
  <si>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</si>
  <si>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</si>
  <si>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</si>
  <si>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</si>
  <si>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</si>
  <si>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</si>
  <si>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</si>
  <si>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</si>
  <si>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</si>
  <si>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</si>
  <si>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</si>
  <si>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</si>
  <si>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</si>
  <si>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</si>
  <si>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</si>
  <si>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</si>
  <si>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</si>
  <si>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</si>
  <si>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</si>
  <si>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</si>
  <si>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</si>
  <si>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</si>
  <si>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</si>
  <si>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</si>
  <si>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</si>
  <si>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</si>
  <si>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</si>
  <si>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</si>
  <si>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</si>
  <si>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</si>
  <si>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</si>
  <si>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</si>
  <si>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</si>
  <si>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</si>
  <si>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</si>
  <si>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</si>
  <si>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</si>
  <si>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</si>
  <si>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</si>
  <si>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</si>
  <si>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</si>
  <si>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</si>
  <si>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</si>
  <si>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</si>
  <si>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</si>
  <si>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</si>
  <si>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</si>
  <si>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</si>
  <si>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</si>
  <si>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</si>
  <si>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</si>
  <si>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</si>
  <si>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</si>
  <si>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</si>
  <si>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</si>
  <si>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</si>
  <si>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</si>
  <si>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</si>
  <si>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</si>
  <si>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</si>
  <si>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</si>
  <si>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</si>
  <si>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</si>
  <si>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</si>
  <si>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</si>
  <si>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</si>
  <si>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</si>
  <si>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</si>
  <si>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</si>
  <si>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</si>
  <si>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</si>
  <si>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</si>
  <si>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</si>
  <si>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</si>
  <si>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</si>
  <si>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</si>
  <si>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</si>
  <si>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</si>
  <si>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</si>
  <si>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</si>
  <si>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</si>
  <si>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</si>
  <si>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</si>
  <si>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</si>
  <si>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</si>
  <si>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</si>
  <si>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</si>
  <si>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</si>
  <si>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</si>
  <si>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</si>
  <si>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</si>
  <si>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</si>
  <si>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</si>
  <si>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</si>
  <si>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</si>
  <si>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</si>
  <si>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</si>
  <si>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</si>
  <si>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</si>
  <si>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</si>
  <si>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</si>
  <si>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</si>
  <si>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</si>
  <si>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</si>
  <si>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</si>
  <si>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</si>
  <si>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</si>
  <si>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</si>
  <si>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</si>
  <si>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</si>
  <si>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</si>
  <si>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</si>
  <si>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</si>
  <si>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</si>
  <si>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</si>
  <si>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</si>
  <si>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</si>
  <si>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</si>
  <si>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</si>
  <si>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</si>
  <si>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</si>
  <si>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</si>
  <si>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</si>
  <si>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</si>
  <si>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</si>
  <si>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</si>
  <si>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</si>
  <si>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</si>
  <si>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</si>
  <si>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</si>
  <si>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</si>
  <si>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</si>
  <si>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</si>
  <si>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</si>
  <si>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</si>
  <si>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</si>
  <si>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</si>
  <si>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</si>
  <si>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</si>
  <si>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</si>
  <si>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</si>
  <si>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</si>
  <si>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</si>
  <si>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</si>
  <si>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</si>
  <si>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</si>
  <si>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</si>
  <si>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</si>
  <si>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</si>
  <si>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</si>
  <si>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</si>
  <si>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</si>
  <si>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</si>
  <si>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</si>
  <si>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</si>
  <si>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</si>
  <si>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</si>
  <si>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</si>
  <si>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</si>
  <si>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</si>
  <si>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</si>
  <si>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</si>
  <si>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</si>
  <si>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</si>
  <si>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</si>
  <si>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</si>
  <si>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</si>
  <si>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</si>
  <si>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</si>
  <si>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</si>
  <si>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</si>
  <si>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</si>
  <si>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</si>
  <si>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</si>
  <si>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</si>
  <si>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</si>
  <si>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</si>
  <si>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</si>
  <si>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</si>
  <si>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</si>
  <si>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</si>
  <si>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</si>
  <si>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</si>
  <si>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</si>
  <si>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</si>
  <si>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</si>
  <si>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</si>
  <si>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</si>
  <si>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</si>
  <si>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</si>
  <si>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</si>
  <si>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</si>
  <si>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</si>
  <si>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</si>
  <si>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</si>
  <si>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</si>
  <si>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</si>
  <si>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</si>
  <si>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</si>
  <si>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</si>
  <si>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</si>
  <si>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</si>
  <si>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</si>
  <si>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</si>
  <si>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</si>
  <si>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</si>
  <si>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</si>
  <si>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</si>
  <si>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</si>
  <si>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</si>
  <si>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</si>
  <si>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</si>
  <si>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</si>
  <si>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</si>
  <si>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</si>
  <si>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</si>
  <si>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</si>
  <si>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</si>
  <si>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</si>
  <si>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</si>
  <si>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</si>
  <si>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</si>
  <si>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</si>
  <si>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</si>
  <si>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</si>
  <si>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</si>
  <si>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</si>
  <si>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</si>
  <si>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</si>
  <si>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</si>
  <si>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</si>
  <si>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</si>
  <si>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</si>
  <si>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</si>
  <si>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</si>
  <si>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</si>
  <si>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</si>
  <si>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</si>
  <si>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</si>
  <si>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</si>
  <si>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</si>
  <si>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</si>
  <si>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</si>
  <si>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</si>
  <si>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</si>
  <si>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</si>
  <si>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</si>
  <si>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</si>
  <si>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</si>
  <si>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</si>
  <si>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</si>
  <si>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</si>
  <si>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</si>
  <si>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</si>
  <si>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</si>
  <si>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</si>
  <si>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</si>
  <si>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</si>
  <si>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</si>
  <si>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</si>
  <si>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</si>
  <si>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</si>
  <si>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</si>
  <si>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</si>
  <si>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</si>
  <si>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</si>
  <si>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</si>
  <si>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</si>
  <si>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</si>
  <si>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</si>
  <si>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</si>
  <si>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</si>
  <si>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</si>
  <si>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</si>
  <si>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</si>
  <si>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</si>
  <si>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</si>
  <si>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</si>
  <si>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</si>
  <si>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</si>
  <si>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</si>
  <si>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</si>
  <si>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</si>
  <si>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</si>
  <si>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</si>
  <si>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</si>
  <si>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</si>
  <si>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</si>
  <si>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</si>
  <si>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</si>
  <si>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</si>
  <si>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</si>
  <si>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</si>
  <si>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</si>
  <si>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</si>
  <si>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</si>
  <si>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</si>
  <si>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</si>
  <si>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</si>
  <si>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</si>
  <si>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</si>
  <si>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</si>
  <si>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</si>
  <si>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</si>
  <si>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</si>
  <si>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</si>
  <si>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</si>
  <si>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</si>
  <si>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</si>
  <si>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</si>
  <si>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</si>
  <si>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</si>
  <si>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</si>
  <si>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</si>
  <si>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</si>
  <si>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</si>
  <si>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</si>
  <si>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</si>
  <si>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</si>
  <si>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</si>
  <si>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</si>
  <si>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</si>
  <si>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</si>
  <si>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</si>
  <si>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</si>
  <si>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</si>
  <si>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</si>
  <si>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</si>
  <si>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</si>
  <si>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</si>
  <si>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</si>
  <si>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</si>
  <si>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</si>
  <si>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</si>
  <si>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</si>
  <si>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</si>
  <si>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</si>
  <si>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</si>
  <si>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</si>
  <si>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</si>
  <si>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</si>
  <si>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</si>
  <si>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</si>
  <si>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</si>
  <si>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</si>
  <si>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</si>
  <si>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</si>
  <si>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</si>
  <si>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</si>
  <si>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</si>
  <si>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</si>
  <si>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</si>
  <si>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</si>
  <si>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</si>
  <si>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</si>
  <si>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</si>
  <si>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</si>
  <si>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</si>
  <si>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</si>
  <si>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</si>
  <si>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</si>
  <si>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</si>
  <si>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</si>
  <si>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</si>
  <si>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</si>
  <si>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</si>
  <si>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</si>
  <si>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</si>
  <si>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</si>
  <si>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</si>
  <si>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</si>
  <si>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</si>
  <si>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</si>
  <si>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</si>
  <si>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</si>
  <si>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</si>
  <si>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</si>
  <si>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</si>
  <si>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</si>
  <si>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</si>
  <si>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</si>
  <si>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</si>
  <si>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</si>
  <si>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</si>
  <si>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</si>
  <si>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</si>
  <si>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</si>
  <si>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</si>
  <si>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</si>
  <si>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</si>
  <si>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</si>
  <si>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</si>
  <si>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</si>
  <si>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</si>
  <si>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</si>
  <si>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</si>
  <si>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</si>
  <si>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</si>
  <si>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</si>
  <si>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</si>
  <si>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</si>
  <si>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</si>
  <si>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</si>
  <si>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</si>
  <si>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</si>
  <si>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</si>
  <si>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</si>
  <si>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</si>
  <si>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</si>
  <si>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</si>
  <si>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</si>
  <si>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</si>
  <si>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</si>
  <si>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</si>
  <si>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</si>
  <si>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</si>
  <si>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</si>
  <si>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</si>
  <si>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</si>
  <si>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</si>
  <si>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</si>
  <si>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</si>
  <si>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</si>
  <si>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</si>
  <si>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</si>
  <si>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</si>
  <si>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</si>
  <si>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</si>
  <si>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</si>
  <si>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</si>
  <si>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</si>
  <si>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</si>
  <si>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</si>
  <si>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</si>
  <si>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</si>
  <si>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</si>
  <si>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</si>
  <si>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</si>
  <si>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</si>
  <si>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</si>
  <si>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</si>
  <si>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</si>
  <si>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</si>
  <si>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</si>
  <si>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</si>
  <si>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</si>
  <si>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</si>
  <si>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</si>
  <si>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</si>
  <si>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</si>
  <si>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</si>
  <si>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</si>
  <si>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</si>
  <si>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</si>
  <si>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</si>
  <si>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</si>
  <si>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</si>
  <si>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</si>
  <si>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</si>
  <si>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</si>
  <si>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</si>
  <si>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</si>
  <si>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</si>
  <si>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</si>
  <si>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</si>
  <si>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</si>
  <si>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</si>
  <si>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</si>
  <si>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</si>
  <si>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</si>
  <si>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</si>
  <si>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</si>
  <si>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</si>
  <si>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</si>
  <si>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</si>
  <si>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</si>
  <si>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</si>
  <si>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</si>
  <si>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</si>
  <si>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</si>
  <si>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</si>
  <si>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</si>
  <si>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</si>
  <si>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</si>
  <si>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</si>
  <si>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</si>
  <si>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</si>
  <si>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</si>
  <si>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</si>
  <si>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</si>
  <si>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</si>
  <si>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</si>
  <si>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</si>
  <si>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</si>
  <si>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</si>
  <si>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</si>
  <si>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</si>
  <si>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</si>
  <si>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</si>
  <si>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</si>
  <si>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</si>
  <si>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</si>
  <si>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</si>
  <si>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</si>
  <si>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</si>
  <si>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</si>
  <si>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</si>
  <si>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</si>
  <si>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</si>
  <si>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</si>
  <si>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</si>
  <si>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</si>
  <si>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</si>
  <si>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</si>
  <si>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</si>
  <si>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</si>
  <si>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</si>
  <si>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</si>
  <si>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</si>
  <si>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</si>
  <si>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</si>
  <si>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</si>
  <si>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</si>
  <si>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</si>
  <si>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</si>
  <si>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</si>
  <si>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</si>
  <si>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</si>
  <si>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</si>
  <si>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</si>
  <si>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</si>
  <si>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</si>
  <si>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</si>
  <si>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</si>
  <si>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</si>
  <si>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</si>
  <si>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</si>
  <si>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</si>
  <si>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</si>
  <si>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</si>
  <si>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</si>
  <si>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</si>
  <si>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</si>
  <si>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</si>
  <si>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</si>
  <si>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</si>
  <si>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</si>
  <si>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</si>
  <si>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</si>
  <si>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</si>
  <si>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</si>
  <si>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</si>
  <si>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</si>
  <si>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</si>
  <si>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</si>
  <si>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</si>
  <si>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</si>
  <si>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</si>
  <si>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</si>
  <si>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</si>
  <si>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</si>
  <si>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</si>
  <si>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</si>
  <si>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</si>
  <si>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</si>
  <si>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</si>
  <si>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</si>
  <si>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</si>
  <si>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</si>
  <si>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</si>
  <si>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</si>
  <si>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</si>
  <si>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</si>
  <si>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</si>
  <si>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</si>
  <si>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</si>
  <si>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</si>
  <si>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</si>
  <si>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</si>
  <si>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</si>
  <si>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</si>
  <si>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</si>
  <si>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</si>
  <si>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</si>
  <si>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</si>
  <si>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</si>
  <si>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</si>
  <si>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</si>
  <si>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</si>
  <si>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</si>
  <si>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</si>
  <si>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</si>
  <si>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</si>
  <si>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</si>
  <si>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</si>
  <si>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</si>
  <si>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</si>
  <si>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</si>
  <si>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</si>
  <si>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</si>
  <si>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</si>
  <si>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</si>
  <si>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</si>
  <si>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</si>
  <si>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</si>
  <si>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</si>
  <si>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</si>
  <si>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</si>
  <si>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</si>
  <si>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</si>
  <si>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</si>
  <si>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</si>
  <si>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</si>
  <si>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</si>
  <si>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</si>
  <si>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</si>
  <si>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</si>
  <si>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</si>
  <si>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</si>
  <si>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</si>
  <si>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</si>
  <si>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</si>
  <si>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</si>
  <si>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</si>
  <si>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</si>
  <si>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</si>
  <si>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</si>
  <si>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</si>
  <si>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</si>
  <si>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</si>
  <si>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</si>
  <si>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</si>
  <si>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</si>
  <si>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</si>
  <si>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</si>
  <si>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</si>
  <si>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</si>
  <si>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</si>
  <si>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</si>
  <si>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</si>
  <si>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</si>
  <si>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</si>
  <si>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</si>
  <si>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</si>
  <si>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</si>
  <si>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</si>
  <si>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</si>
  <si>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</si>
  <si>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</si>
  <si>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</si>
  <si>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</si>
  <si>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</si>
  <si>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</si>
  <si>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</si>
  <si>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</si>
  <si>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</si>
  <si>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</si>
  <si>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</si>
  <si>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</si>
  <si>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</si>
  <si>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</si>
  <si>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</si>
  <si>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</si>
  <si>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</si>
  <si>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</si>
  <si>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</si>
  <si>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</si>
  <si>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</si>
  <si>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</si>
  <si>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</si>
  <si>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</si>
  <si>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</si>
  <si>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</si>
  <si>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</si>
  <si>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</si>
  <si>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</si>
  <si>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</si>
  <si>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</si>
  <si>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</si>
  <si>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</si>
  <si>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</si>
  <si>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</si>
  <si>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</si>
  <si>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</si>
  <si>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</si>
  <si>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</si>
  <si>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</si>
  <si>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</si>
  <si>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</si>
  <si>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</si>
  <si>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</si>
  <si>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</si>
  <si>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</si>
  <si>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</si>
  <si>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</si>
  <si>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</si>
  <si>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</si>
  <si>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</si>
  <si>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</si>
  <si>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</si>
  <si>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</si>
  <si>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</si>
  <si>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</si>
  <si>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</si>
  <si>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</si>
  <si>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</si>
  <si>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</si>
  <si>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</si>
  <si>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</si>
  <si>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</si>
  <si>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</si>
  <si>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</si>
  <si>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</si>
  <si>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</si>
  <si>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</si>
  <si>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</si>
  <si>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</si>
  <si>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</si>
  <si>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</si>
  <si>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</si>
  <si>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</si>
  <si>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</si>
  <si>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</si>
  <si>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</si>
  <si>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</si>
  <si>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</si>
  <si>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</si>
  <si>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</si>
  <si>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</si>
  <si>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</si>
  <si>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</si>
  <si>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</si>
  <si>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</si>
  <si>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</si>
  <si>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</si>
  <si>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</si>
  <si>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</si>
  <si>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</si>
  <si>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</si>
  <si>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</si>
  <si>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</si>
  <si>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</si>
  <si>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</si>
  <si>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</si>
  <si>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</si>
  <si>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</si>
  <si>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</si>
  <si>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</si>
  <si>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</si>
  <si>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</si>
  <si>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</si>
  <si>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</si>
  <si>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</si>
  <si>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</si>
  <si>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</si>
  <si>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</si>
  <si>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</si>
  <si>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</si>
  <si>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</si>
  <si>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</si>
  <si>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</si>
  <si>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</si>
  <si>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</si>
  <si>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</si>
  <si>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</si>
  <si>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</si>
  <si>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</si>
  <si>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</si>
  <si>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</si>
  <si>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</si>
  <si>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</si>
  <si>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</si>
  <si>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</si>
  <si>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</si>
  <si>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</si>
  <si>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</si>
  <si>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</si>
  <si>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</si>
  <si>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</si>
  <si>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</si>
  <si>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</si>
  <si>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</si>
  <si>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</si>
  <si>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</si>
  <si>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</si>
  <si>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</si>
  <si>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</si>
  <si>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</si>
  <si>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</si>
  <si>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</si>
  <si>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</si>
  <si>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</si>
  <si>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</si>
  <si>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</si>
  <si>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</si>
  <si>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</si>
  <si>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</si>
  <si>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</si>
  <si>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</si>
  <si>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</si>
  <si>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</si>
  <si>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</si>
  <si>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</si>
  <si>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</si>
  <si>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</si>
  <si>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</si>
  <si>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</si>
  <si>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</si>
  <si>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</si>
  <si>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</si>
  <si>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</si>
  <si>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</si>
  <si>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</si>
  <si>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</si>
  <si>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</si>
  <si>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</si>
  <si>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</si>
  <si>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</si>
  <si>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</si>
  <si>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</si>
  <si>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</si>
  <si>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</si>
  <si>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</si>
  <si>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</si>
  <si>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</si>
  <si>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</si>
  <si>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</si>
  <si>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</si>
  <si>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</si>
  <si>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</si>
  <si>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</si>
  <si>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</si>
  <si>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</si>
  <si>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</si>
  <si>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</si>
  <si>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</si>
  <si>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</si>
  <si>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</si>
  <si>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</si>
  <si>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</si>
  <si>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</si>
  <si>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</si>
  <si>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</si>
  <si>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</si>
  <si>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</si>
  <si>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</si>
  <si>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</si>
  <si>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</si>
  <si>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</si>
  <si>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</si>
  <si>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</si>
  <si>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</si>
  <si>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</si>
  <si>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</si>
  <si>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</si>
  <si>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</si>
  <si>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</si>
  <si>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</si>
  <si>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</si>
  <si>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</si>
  <si>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</si>
  <si>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</si>
  <si>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</si>
  <si>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</si>
  <si>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</si>
  <si>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</si>
  <si>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</si>
  <si>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</si>
  <si>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</si>
  <si>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</si>
  <si>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</si>
  <si>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</si>
  <si>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</si>
  <si>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</si>
  <si>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</si>
  <si>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</si>
  <si>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</si>
  <si>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</si>
  <si>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</si>
  <si>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</si>
  <si>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</si>
  <si>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</si>
  <si>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</si>
  <si>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</si>
  <si>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</si>
  <si>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</si>
  <si>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</si>
  <si>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</si>
  <si>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</si>
  <si>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</si>
  <si>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</si>
  <si>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</si>
  <si>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</si>
  <si>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</si>
  <si>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</si>
  <si>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</si>
  <si>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</si>
  <si>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</si>
  <si>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</si>
  <si>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</si>
  <si>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</si>
  <si>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</si>
  <si>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</si>
  <si>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</si>
  <si>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</si>
  <si>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</si>
  <si>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</si>
  <si>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</si>
  <si>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</si>
  <si>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</si>
  <si>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</si>
  <si>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</si>
  <si>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</si>
  <si>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</si>
  <si>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</si>
  <si>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</si>
  <si>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</si>
  <si>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</si>
  <si>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</si>
  <si>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</si>
  <si>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</si>
  <si>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</si>
  <si>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</si>
  <si>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</si>
  <si>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</si>
  <si>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</si>
  <si>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</si>
  <si>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</si>
  <si>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</si>
  <si>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</si>
  <si>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</si>
  <si>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</si>
  <si>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</si>
  <si>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</si>
  <si>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</si>
  <si>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</si>
  <si>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</si>
  <si>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</si>
  <si>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</si>
  <si>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</si>
  <si>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</si>
  <si>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</si>
  <si>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</si>
  <si>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</si>
  <si>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</si>
  <si>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</si>
  <si>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</si>
  <si>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</si>
  <si>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</si>
  <si>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</si>
  <si>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</si>
  <si>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</si>
  <si>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</si>
  <si>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</si>
  <si>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</si>
  <si>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</si>
  <si>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</si>
  <si>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</si>
  <si>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</si>
  <si>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</si>
  <si>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</si>
  <si>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</si>
  <si>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</si>
  <si>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</si>
  <si>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</si>
  <si>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</si>
  <si>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</si>
  <si>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</si>
  <si>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</si>
  <si>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</si>
  <si>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</si>
  <si>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</si>
  <si>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</si>
  <si>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</si>
  <si>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</si>
  <si>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</si>
  <si>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</si>
  <si>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</si>
  <si>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</si>
  <si>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</si>
  <si>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</si>
  <si>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</si>
  <si>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</si>
  <si>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</si>
  <si>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</si>
  <si>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</si>
  <si>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</si>
  <si>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</si>
  <si>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</si>
  <si>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</si>
  <si>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</si>
  <si>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</si>
  <si>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</si>
  <si>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</si>
  <si>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</si>
  <si>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</si>
  <si>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</si>
  <si>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</si>
  <si>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</si>
  <si>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</si>
  <si>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</si>
  <si>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</si>
  <si>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</si>
  <si>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</si>
  <si>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</si>
  <si>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</si>
  <si>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</si>
  <si>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</si>
  <si>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</si>
  <si>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</si>
  <si>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</si>
  <si>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</si>
  <si>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</si>
  <si>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</si>
  <si>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</si>
  <si>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</si>
  <si>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</si>
  <si>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</si>
  <si>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</si>
  <si>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</si>
  <si>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</si>
  <si>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</si>
  <si>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</si>
  <si>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</si>
  <si>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</si>
  <si>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</si>
  <si>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</si>
  <si>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</si>
  <si>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</si>
  <si>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</si>
  <si>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</si>
  <si>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</si>
  <si>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</si>
  <si>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</si>
  <si>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</si>
  <si>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</si>
  <si>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</si>
  <si>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</si>
  <si>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</si>
  <si>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</si>
  <si>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</si>
  <si>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</si>
  <si>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</si>
  <si>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</si>
  <si>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</si>
  <si>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</si>
  <si>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</si>
  <si>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</si>
  <si>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</si>
  <si>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</si>
  <si>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</si>
  <si>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</si>
  <si>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</si>
  <si>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</si>
  <si>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</si>
  <si>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</si>
  <si>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</si>
  <si>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</si>
  <si>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</si>
  <si>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</si>
  <si>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</si>
  <si>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</si>
  <si>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</si>
  <si>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</si>
  <si>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</si>
  <si>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</si>
  <si>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</si>
  <si>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</si>
  <si>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</si>
  <si>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</si>
  <si>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</si>
  <si>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</si>
  <si>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</si>
  <si>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</si>
  <si>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</si>
  <si>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</si>
  <si>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</si>
  <si>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</si>
  <si>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</si>
  <si>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</si>
  <si>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</si>
  <si>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</si>
  <si>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</si>
  <si>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</si>
  <si>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</si>
  <si>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</si>
  <si>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</si>
  <si>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</si>
  <si>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</si>
  <si>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</si>
  <si>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</si>
  <si>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</si>
  <si>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</si>
  <si>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</si>
  <si>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</si>
  <si>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</si>
  <si>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</si>
  <si>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</si>
  <si>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</si>
  <si>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</si>
  <si>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</si>
  <si>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</si>
  <si>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</si>
  <si>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</si>
  <si>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</si>
  <si>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</si>
  <si>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</si>
  <si>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</si>
  <si>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</si>
  <si>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</si>
  <si>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</si>
  <si>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</si>
  <si>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</si>
  <si>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</si>
  <si>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</si>
  <si>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</si>
  <si>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</si>
  <si>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</si>
  <si>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</si>
  <si>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</si>
  <si>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</si>
  <si>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</si>
  <si>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</si>
  <si>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</si>
  <si>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</si>
  <si>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</si>
  <si>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</si>
  <si>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</si>
  <si>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</si>
  <si>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</si>
  <si>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</si>
  <si>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</si>
  <si>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</si>
  <si>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</si>
  <si>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</si>
  <si>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</si>
  <si>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</si>
  <si>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</si>
  <si>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</si>
  <si>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</si>
  <si>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</si>
  <si>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</si>
  <si>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</si>
  <si>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</si>
  <si>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</si>
  <si>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</si>
  <si>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</si>
  <si>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</si>
  <si>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</si>
  <si>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</si>
  <si>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</si>
  <si>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</si>
  <si>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</si>
  <si>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</si>
  <si>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</si>
  <si>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</si>
  <si>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</si>
  <si>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</si>
  <si>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</si>
  <si>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</si>
  <si>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</si>
  <si>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</si>
  <si>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</si>
  <si>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</si>
  <si>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</si>
  <si>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</si>
  <si>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</si>
  <si>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</si>
  <si>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</si>
  <si>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</si>
  <si>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</si>
  <si>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</si>
  <si>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</si>
  <si>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</si>
  <si>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</si>
  <si>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</si>
  <si>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</si>
  <si>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</si>
  <si>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</si>
  <si>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</si>
  <si>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</si>
  <si>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</si>
  <si>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</si>
  <si>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</si>
  <si>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</si>
  <si>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</si>
  <si>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</si>
  <si>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</si>
  <si>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</si>
  <si>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</si>
  <si>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</si>
  <si>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</si>
  <si>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</si>
  <si>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</si>
  <si>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</si>
  <si>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</si>
  <si>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</si>
  <si>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</si>
  <si>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</si>
  <si>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</si>
  <si>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</si>
  <si>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</si>
  <si>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</si>
  <si>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</si>
  <si>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</si>
  <si>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</si>
  <si>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</si>
  <si>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</si>
  <si>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</si>
  <si>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</si>
  <si>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</si>
  <si>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</si>
  <si>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</si>
  <si>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</si>
  <si>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</si>
  <si>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</si>
  <si>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</si>
  <si>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</si>
  <si>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</si>
  <si>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</si>
  <si>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</si>
  <si>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</si>
  <si>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</si>
  <si>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</si>
  <si>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</si>
  <si>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</si>
  <si>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</si>
  <si>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</si>
  <si>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</si>
  <si>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</si>
  <si>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</si>
  <si>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</si>
  <si>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</si>
  <si>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</si>
  <si>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</si>
  <si>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</si>
  <si>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</si>
  <si>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</si>
  <si>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</si>
  <si>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</si>
  <si>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</si>
  <si>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</si>
  <si>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</si>
  <si>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</si>
  <si>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</si>
  <si>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</si>
  <si>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</si>
  <si>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</si>
  <si>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</si>
  <si>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</si>
  <si>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</si>
  <si>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</si>
  <si>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</si>
  <si>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</si>
  <si>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</si>
  <si>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</si>
  <si>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</si>
  <si>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</si>
  <si>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</si>
  <si>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</si>
  <si>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</si>
  <si>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</si>
  <si>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</si>
  <si>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</si>
  <si>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</si>
  <si>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</si>
  <si>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</si>
  <si>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</si>
  <si>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</si>
  <si>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</si>
  <si>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</si>
  <si>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</si>
  <si>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</si>
  <si>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</si>
  <si>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</si>
  <si>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</si>
  <si>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</si>
  <si>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</si>
  <si>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</si>
  <si>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</si>
  <si>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</si>
  <si>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</si>
  <si>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</si>
  <si>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</si>
  <si>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</si>
  <si>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</si>
  <si>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</si>
  <si>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</si>
  <si>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</si>
  <si>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</si>
  <si>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</si>
  <si>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</si>
  <si>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</si>
  <si>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</si>
  <si>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</si>
  <si>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</si>
  <si>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</si>
  <si>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</si>
  <si>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</si>
  <si>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</si>
  <si>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</si>
  <si>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</si>
  <si>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</si>
  <si>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</si>
  <si>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</si>
  <si>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</si>
  <si>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</si>
  <si>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</si>
  <si>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</si>
  <si>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</si>
  <si>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</si>
  <si>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</si>
  <si>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</si>
  <si>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</si>
  <si>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</si>
  <si>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</si>
  <si>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</si>
  <si>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</si>
  <si>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</si>
  <si>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</si>
  <si>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</si>
  <si>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</si>
  <si>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</si>
  <si>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</si>
  <si>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</si>
  <si>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</si>
  <si>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</si>
  <si>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</si>
  <si>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</si>
  <si>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</si>
  <si>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</si>
  <si>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</si>
  <si>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</si>
  <si>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</si>
  <si>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</si>
  <si>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</si>
  <si>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</si>
  <si>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</si>
  <si>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</si>
  <si>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</si>
  <si>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</si>
  <si>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</si>
  <si>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</si>
  <si>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</si>
  <si>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</si>
  <si>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</si>
  <si>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</si>
  <si>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</si>
  <si>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</si>
  <si>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</si>
  <si>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</si>
  <si>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</si>
  <si>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</si>
  <si>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</si>
  <si>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</si>
  <si>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</si>
  <si>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</si>
  <si>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</si>
  <si>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</si>
  <si>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</si>
  <si>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</si>
  <si>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</si>
  <si>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</si>
  <si>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</si>
  <si>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</si>
  <si>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</si>
  <si>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</si>
  <si>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</si>
  <si>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</si>
  <si>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</si>
  <si>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</si>
  <si>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</si>
  <si>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</si>
  <si>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</si>
  <si>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</si>
  <si>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</si>
  <si>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</si>
  <si>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</si>
  <si>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</si>
  <si>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</si>
  <si>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</si>
  <si>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</si>
  <si>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</si>
  <si>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</si>
  <si>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</si>
  <si>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</si>
  <si>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</si>
  <si>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</si>
  <si>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</si>
  <si>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</si>
  <si>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</si>
  <si>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</si>
  <si>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</si>
  <si>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</si>
  <si>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</si>
  <si>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</si>
  <si>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</si>
  <si>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</si>
  <si>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</si>
  <si>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</si>
  <si>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</si>
  <si>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</si>
  <si>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</si>
  <si>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</si>
  <si>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</si>
  <si>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</si>
  <si>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</si>
  <si>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</si>
  <si>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</si>
  <si>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</si>
  <si>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</si>
  <si>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</si>
  <si>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</si>
  <si>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</si>
  <si>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</si>
  <si>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</si>
  <si>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</si>
  <si>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</si>
  <si>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</si>
  <si>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</si>
  <si>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</si>
  <si>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</si>
  <si>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</si>
  <si>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</si>
  <si>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</si>
  <si>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</si>
  <si>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</si>
  <si>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</si>
  <si>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</si>
  <si>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</si>
  <si>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</si>
  <si>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</si>
  <si>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</si>
  <si>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</si>
  <si>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</si>
  <si>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</si>
  <si>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</si>
  <si>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</si>
  <si>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</si>
  <si>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</si>
  <si>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</si>
  <si>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</si>
  <si>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</si>
  <si>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</si>
  <si>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</si>
  <si>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</si>
  <si>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</si>
  <si>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</si>
  <si>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</si>
  <si>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</si>
  <si>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</si>
  <si>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</si>
  <si>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</si>
  <si>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</si>
  <si>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</si>
  <si>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</si>
  <si>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</si>
  <si>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</si>
  <si>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</si>
  <si>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</si>
  <si>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</si>
  <si>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</si>
  <si>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</si>
  <si>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</si>
  <si>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</si>
  <si>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</si>
  <si>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</si>
  <si>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</si>
  <si>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</si>
  <si>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</si>
  <si>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</si>
  <si>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</si>
  <si>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</si>
  <si>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</si>
  <si>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</si>
  <si>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</si>
  <si>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</si>
  <si>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</si>
  <si>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</si>
  <si>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</si>
  <si>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</si>
  <si>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</si>
  <si>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</si>
  <si>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</si>
  <si>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</si>
  <si>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</si>
  <si>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</si>
  <si>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</si>
  <si>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</si>
  <si>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</si>
  <si>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</si>
  <si>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</si>
  <si>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</si>
  <si>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</si>
  <si>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</si>
  <si>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</si>
  <si>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</si>
  <si>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</si>
  <si>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</si>
  <si>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</si>
  <si>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</si>
  <si>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</si>
  <si>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</si>
  <si>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</si>
  <si>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</si>
  <si>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</si>
  <si>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</si>
  <si>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</si>
  <si>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</si>
  <si>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</si>
  <si>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</si>
  <si>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</si>
  <si>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</si>
  <si>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</si>
  <si>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</si>
  <si>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</si>
  <si>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</si>
  <si>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</si>
  <si>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</si>
  <si>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</si>
  <si>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</si>
  <si>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</si>
  <si>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</si>
  <si>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</si>
  <si>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</si>
  <si>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</si>
  <si>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</si>
  <si>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</si>
  <si>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</si>
  <si>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</si>
  <si>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</si>
  <si>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</si>
  <si>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</si>
  <si>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</si>
  <si>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</si>
  <si>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</si>
  <si>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</si>
  <si>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</si>
  <si>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</si>
  <si>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</si>
  <si>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</si>
  <si>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</si>
  <si>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</si>
  <si>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</si>
  <si>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</si>
  <si>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</si>
  <si>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</si>
  <si>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</si>
  <si>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</si>
  <si>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</si>
  <si>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</si>
  <si>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</si>
  <si>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</si>
  <si>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</si>
  <si>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</si>
  <si>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</si>
  <si>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</si>
  <si>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</si>
  <si>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</si>
  <si>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</si>
  <si>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</si>
  <si>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</si>
  <si>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</si>
  <si>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</si>
  <si>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</si>
  <si>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</si>
  <si>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</si>
  <si>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</si>
  <si>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</si>
  <si>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</si>
  <si>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</si>
  <si>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</si>
  <si>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</si>
  <si>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</si>
  <si>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</si>
  <si>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</si>
  <si>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</si>
  <si>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</si>
  <si>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</si>
  <si>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</si>
  <si>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</si>
  <si>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</si>
  <si>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</si>
  <si>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</si>
  <si>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</si>
  <si>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</si>
  <si>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</si>
  <si>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</si>
  <si>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</si>
  <si>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</si>
  <si>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</si>
  <si>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</si>
  <si>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</si>
  <si>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</si>
  <si>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</si>
  <si>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</si>
  <si>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</si>
  <si>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</si>
  <si>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</si>
  <si>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</si>
  <si>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</si>
  <si>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</si>
  <si>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</si>
  <si>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</si>
  <si>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</si>
  <si>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</si>
  <si>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</si>
  <si>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</si>
  <si>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</si>
  <si>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</si>
  <si>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</si>
  <si>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</si>
  <si>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</si>
  <si>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</si>
  <si>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</si>
  <si>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</si>
  <si>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</si>
  <si>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</si>
  <si>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</si>
  <si>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</si>
  <si>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</si>
  <si>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</si>
  <si>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</si>
  <si>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</si>
  <si>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</si>
  <si>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</si>
  <si>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</si>
  <si>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</si>
  <si>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</si>
  <si>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</si>
  <si>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</si>
  <si>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</si>
  <si>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</si>
  <si>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</si>
  <si>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</si>
  <si>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</si>
  <si>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</si>
  <si>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</si>
  <si>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</si>
  <si>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</si>
  <si>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</si>
  <si>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</si>
  <si>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</si>
  <si>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</si>
  <si>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</si>
  <si>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</si>
  <si>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</si>
  <si>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</si>
  <si>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</si>
  <si>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</si>
  <si>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</si>
  <si>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</si>
  <si>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</si>
  <si>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</si>
  <si>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</si>
  <si>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</si>
  <si>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</si>
  <si>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</si>
  <si>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</si>
  <si>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</si>
  <si>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</si>
  <si>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</si>
  <si>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</si>
  <si>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</si>
  <si>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</si>
  <si>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</si>
  <si>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</si>
  <si>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</si>
  <si>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</si>
  <si>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</si>
  <si>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</si>
  <si>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</si>
  <si>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</si>
  <si>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</si>
  <si>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</si>
  <si>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</si>
  <si>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</si>
  <si>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</si>
  <si>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</si>
  <si>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</si>
  <si>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</si>
  <si>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</si>
  <si>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</si>
  <si>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</si>
  <si>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</si>
  <si>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</si>
  <si>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</si>
  <si>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</si>
  <si>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</si>
  <si>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</si>
  <si>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</si>
  <si>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</si>
  <si>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</si>
  <si>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</si>
  <si>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</si>
  <si>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</si>
  <si>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</si>
  <si>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</si>
  <si>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</si>
  <si>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</si>
  <si>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</si>
  <si>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</si>
  <si>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</si>
  <si>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</si>
  <si>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</si>
  <si>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</si>
  <si>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</si>
  <si>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</si>
  <si>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</si>
  <si>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</si>
  <si>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</si>
  <si>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</si>
  <si>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</si>
  <si>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</si>
  <si>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</si>
  <si>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</si>
  <si>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</si>
  <si>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</si>
  <si>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</si>
  <si>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</si>
  <si>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</si>
  <si>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</si>
  <si>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</si>
  <si>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</si>
  <si>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</si>
  <si>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</si>
  <si>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</si>
  <si>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</si>
  <si>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</si>
  <si>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</si>
  <si>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</si>
  <si>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</si>
  <si>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</si>
  <si>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</si>
  <si>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</si>
  <si>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</si>
  <si>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</si>
  <si>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</si>
  <si>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</si>
  <si>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</si>
  <si>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</si>
  <si>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</si>
  <si>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</si>
  <si>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</si>
  <si>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</si>
  <si>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</si>
  <si>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</si>
  <si>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</si>
  <si>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</si>
  <si>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</si>
  <si>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</si>
  <si>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</si>
  <si>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</si>
  <si>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</si>
  <si>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</si>
  <si>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</si>
  <si>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</si>
  <si>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</si>
  <si>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</si>
  <si>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</si>
  <si>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</si>
  <si>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</si>
  <si>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</si>
  <si>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</si>
  <si>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</si>
  <si>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</si>
  <si>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</si>
  <si>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</si>
  <si>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</si>
  <si>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</si>
  <si>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</si>
  <si>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</si>
  <si>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</si>
  <si>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</si>
  <si>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</si>
  <si>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</si>
  <si>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</si>
  <si>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</si>
  <si>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</si>
  <si>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</si>
  <si>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</si>
  <si>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</si>
  <si>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</si>
  <si>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</si>
  <si>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</si>
  <si>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</si>
  <si>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</si>
  <si>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</si>
  <si>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</si>
  <si>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</si>
  <si>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</si>
  <si>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</si>
  <si>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</si>
  <si>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</si>
  <si>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</si>
  <si>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</si>
  <si>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</si>
  <si>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</si>
  <si>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</si>
  <si>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</si>
  <si>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</si>
  <si>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</si>
  <si>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</si>
  <si>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</si>
  <si>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</si>
  <si>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</si>
  <si>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</si>
  <si>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</si>
  <si>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</si>
  <si>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</si>
  <si>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</si>
  <si>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</si>
  <si>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</si>
  <si>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</si>
  <si>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</si>
  <si>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</si>
  <si>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</si>
  <si>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</si>
  <si>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</si>
  <si>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</si>
  <si>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</si>
  <si>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</si>
  <si>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</si>
  <si>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</si>
  <si>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</si>
  <si>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</si>
  <si>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</si>
  <si>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</si>
  <si>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</si>
  <si>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</si>
  <si>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</si>
  <si>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</si>
  <si>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</si>
  <si>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</si>
  <si>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</si>
  <si>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</si>
  <si>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</si>
  <si>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</si>
  <si>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</si>
  <si>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</si>
  <si>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</si>
  <si>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</si>
  <si>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</si>
  <si>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</si>
  <si>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</si>
  <si>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</si>
  <si>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</si>
  <si>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</si>
  <si>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</si>
  <si>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</si>
  <si>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</si>
  <si>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</si>
  <si>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</si>
  <si>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</si>
  <si>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</si>
  <si>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</si>
  <si>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</si>
  <si>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</si>
  <si>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</si>
  <si>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</si>
  <si>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</si>
  <si>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</si>
  <si>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</si>
  <si>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</si>
  <si>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</si>
  <si>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</si>
  <si>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</si>
  <si>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</si>
  <si>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</si>
  <si>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</si>
  <si>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</si>
  <si>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</si>
  <si>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</si>
  <si>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</si>
  <si>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</si>
  <si>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</si>
  <si>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</si>
  <si>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</si>
  <si>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</si>
  <si>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</si>
  <si>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</si>
  <si>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</si>
  <si>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</si>
  <si>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</si>
  <si>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</si>
  <si>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</si>
  <si>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</si>
  <si>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</si>
  <si>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</si>
  <si>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</si>
  <si>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</si>
  <si>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</si>
  <si>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</si>
  <si>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</si>
  <si>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</si>
  <si>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</si>
  <si>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</si>
  <si>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</si>
  <si>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</si>
  <si>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</si>
  <si>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</si>
  <si>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</si>
  <si>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</si>
  <si>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</si>
  <si>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</si>
  <si>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</si>
  <si>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</si>
  <si>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</si>
  <si>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</si>
  <si>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</si>
  <si>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</si>
  <si>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</si>
  <si>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</si>
  <si>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</si>
  <si>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</si>
  <si>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</si>
  <si>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</si>
  <si>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</si>
  <si>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</si>
  <si>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</si>
  <si>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</si>
  <si>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</si>
  <si>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</si>
  <si>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</si>
  <si>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</si>
  <si>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</si>
  <si>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</si>
  <si>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</si>
  <si>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</si>
  <si>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</si>
  <si>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</si>
  <si>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</si>
  <si>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</si>
  <si>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</si>
  <si>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</si>
  <si>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</si>
  <si>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</si>
  <si>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</si>
  <si>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</si>
  <si>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</si>
  <si>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</si>
  <si>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</si>
  <si>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</si>
  <si>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</si>
  <si>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</si>
  <si>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</si>
  <si>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</si>
  <si>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</si>
  <si>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</si>
  <si>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</si>
  <si>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</si>
  <si>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</si>
  <si>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</si>
  <si>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</si>
  <si>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</si>
  <si>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</si>
  <si>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</si>
  <si>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</si>
  <si>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</si>
  <si>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</si>
  <si>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</si>
  <si>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</si>
  <si>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</si>
  <si>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</si>
  <si>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</si>
  <si>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</si>
  <si>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</si>
  <si>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</si>
  <si>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</si>
  <si>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</si>
  <si>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</si>
  <si>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</si>
  <si>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</si>
  <si>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</si>
  <si>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</si>
  <si>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</si>
  <si>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</si>
  <si>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</si>
  <si>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</si>
  <si>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</si>
  <si>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</si>
  <si>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</si>
  <si>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</si>
  <si>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</si>
  <si>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</si>
  <si>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</si>
  <si>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</si>
  <si>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</si>
  <si>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</si>
  <si>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</si>
  <si>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</si>
  <si>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</si>
  <si>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</si>
  <si>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</si>
  <si>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</si>
  <si>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</si>
  <si>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</si>
  <si>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</si>
  <si>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</si>
  <si>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</si>
  <si>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</si>
  <si>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</si>
  <si>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</si>
  <si>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</si>
  <si>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</si>
  <si>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</si>
  <si>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</si>
  <si>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</si>
  <si>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</si>
  <si>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</si>
  <si>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</si>
  <si>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</si>
  <si>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</si>
  <si>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</si>
  <si>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</si>
  <si>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</si>
  <si>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</si>
  <si>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</si>
  <si>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</si>
  <si>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</si>
  <si>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</si>
  <si>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</si>
  <si>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</si>
  <si>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</si>
  <si>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</si>
  <si>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</si>
  <si>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</si>
  <si>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</si>
  <si>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</si>
  <si>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</si>
  <si>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</si>
  <si>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</si>
  <si>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</si>
  <si>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</si>
  <si>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</si>
  <si>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</si>
  <si>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</si>
  <si>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</si>
  <si>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</si>
  <si>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</si>
  <si>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</si>
  <si>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</si>
  <si>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</si>
  <si>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</si>
  <si>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</si>
  <si>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</si>
  <si>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</si>
  <si>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</si>
  <si>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</si>
  <si>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</si>
  <si>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</si>
  <si>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</si>
  <si>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</si>
  <si>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</si>
  <si>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</si>
  <si>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</si>
  <si>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</si>
  <si>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</si>
  <si>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</si>
  <si>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</si>
  <si>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</si>
  <si>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</si>
  <si>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</si>
  <si>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</si>
  <si>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</si>
  <si>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</si>
  <si>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</si>
  <si>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</si>
  <si>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</si>
  <si>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</si>
  <si>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</si>
  <si>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</si>
  <si>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</si>
  <si>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</si>
  <si>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</si>
  <si>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</si>
  <si>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</si>
  <si>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</si>
  <si>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</si>
  <si>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</si>
  <si>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</si>
  <si>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</si>
  <si>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</si>
  <si>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</si>
  <si>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</si>
  <si>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</si>
  <si>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</si>
  <si>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</si>
  <si>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</si>
  <si>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</si>
  <si>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</si>
  <si>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</si>
  <si>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</si>
  <si>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</si>
  <si>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</si>
  <si>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</si>
  <si>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</si>
  <si>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</si>
  <si>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</si>
  <si>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</si>
  <si>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</si>
  <si>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</si>
  <si>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</si>
  <si>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</si>
  <si>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</si>
  <si>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</si>
  <si>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</si>
  <si>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</si>
  <si>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</si>
  <si>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</si>
  <si>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</si>
  <si>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</si>
  <si>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</si>
  <si>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</si>
  <si>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</si>
  <si>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</si>
  <si>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</si>
  <si>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</si>
  <si>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</si>
  <si>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</si>
  <si>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</si>
  <si>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</si>
  <si>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</si>
  <si>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</si>
  <si>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</si>
  <si>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</si>
  <si>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</si>
  <si>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</si>
  <si>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</si>
  <si>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</si>
  <si>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</si>
  <si>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</si>
  <si>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</si>
  <si>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</si>
  <si>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</si>
  <si>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</si>
  <si>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</si>
  <si>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</si>
  <si>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</si>
  <si>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</si>
  <si>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</si>
  <si>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</si>
  <si>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</si>
  <si>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</si>
  <si>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</si>
  <si>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</si>
  <si>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</si>
  <si>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</si>
  <si>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</si>
  <si>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</si>
  <si>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</si>
  <si>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</si>
  <si>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</si>
  <si>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</si>
  <si>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</si>
  <si>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</si>
  <si>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</si>
  <si>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</si>
  <si>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</si>
  <si>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</si>
  <si>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</si>
  <si>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</si>
  <si>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</si>
  <si>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</si>
  <si>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</si>
  <si>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</si>
  <si>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</si>
  <si>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</si>
  <si>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</si>
  <si>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</si>
  <si>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</si>
  <si>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</si>
  <si>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</si>
  <si>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</si>
  <si>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</si>
  <si>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</si>
  <si>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</si>
  <si>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</si>
  <si>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</si>
  <si>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</si>
  <si>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</si>
  <si>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</si>
  <si>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</si>
  <si>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</si>
  <si>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</si>
  <si>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</si>
  <si>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</si>
  <si>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</si>
  <si>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</si>
  <si>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</si>
  <si>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</si>
  <si>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</si>
  <si>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</si>
  <si>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</si>
  <si>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</si>
  <si>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</si>
  <si>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</si>
  <si>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</si>
  <si>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</si>
  <si>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</si>
  <si>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</si>
  <si>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</si>
  <si>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</si>
  <si>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</si>
  <si>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</si>
  <si>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</si>
  <si>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</si>
  <si>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</si>
  <si>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</si>
  <si>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</si>
  <si>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</si>
  <si>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</si>
  <si>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</si>
  <si>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</si>
  <si>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</si>
  <si>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</si>
  <si>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</si>
  <si>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</si>
  <si>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</si>
  <si>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</si>
  <si>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</si>
  <si>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</si>
  <si>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</si>
  <si>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</si>
  <si>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</si>
  <si>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</si>
  <si>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</si>
  <si>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</si>
  <si>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</si>
  <si>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</si>
  <si>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</si>
  <si>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</si>
  <si>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</si>
  <si>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</si>
  <si>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</si>
  <si>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</si>
  <si>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</si>
  <si>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</si>
  <si>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</si>
  <si>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</si>
  <si>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</si>
  <si>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</si>
  <si>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</si>
  <si>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</si>
  <si>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</si>
  <si>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</si>
  <si>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</si>
  <si>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</si>
  <si>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</si>
  <si>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</si>
  <si>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</si>
  <si>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</si>
  <si>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</si>
  <si>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</si>
  <si>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</si>
  <si>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</si>
  <si>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</si>
  <si>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</si>
  <si>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</si>
  <si>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</si>
  <si>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</si>
  <si>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</si>
  <si>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</si>
  <si>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</si>
  <si>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</si>
  <si>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</si>
  <si>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</si>
  <si>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</si>
  <si>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</si>
  <si>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</si>
  <si>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</si>
  <si>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</si>
  <si>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</si>
  <si>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</si>
  <si>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</si>
  <si>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</si>
  <si>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</si>
  <si>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</si>
  <si>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</si>
  <si>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</si>
  <si>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</si>
  <si>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</si>
  <si>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</si>
  <si>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</si>
  <si>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</si>
  <si>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</si>
  <si>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</si>
  <si>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</si>
  <si>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</si>
  <si>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</si>
  <si>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</si>
  <si>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</si>
  <si>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</si>
  <si>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</si>
  <si>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</si>
  <si>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</si>
  <si>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</si>
  <si>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</si>
  <si>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</si>
  <si>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</si>
  <si>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</si>
  <si>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</si>
  <si>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</si>
  <si>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</si>
  <si>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</si>
  <si>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</si>
  <si>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</si>
  <si>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</si>
  <si>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</si>
  <si>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</si>
  <si>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</si>
  <si>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</si>
  <si>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</si>
  <si>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</si>
  <si>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</si>
  <si>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</si>
  <si>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</si>
  <si>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</si>
  <si>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</si>
  <si>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</si>
  <si>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</si>
  <si>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</si>
  <si>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</si>
  <si>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</si>
  <si>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</si>
  <si>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</si>
  <si>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</si>
  <si>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</si>
  <si>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</si>
  <si>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</si>
  <si>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</si>
  <si>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</si>
  <si>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</si>
  <si>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</si>
  <si>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</si>
  <si>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</si>
  <si>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</si>
  <si>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</si>
  <si>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</si>
  <si>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</si>
  <si>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</si>
  <si>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</si>
  <si>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</si>
  <si>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</si>
  <si>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</si>
  <si>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</si>
  <si>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</si>
  <si>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</si>
  <si>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</si>
  <si>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</si>
  <si>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</si>
  <si>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</si>
  <si>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</si>
  <si>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</si>
  <si>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</si>
  <si>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</si>
  <si>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</si>
  <si>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</si>
  <si>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</si>
  <si>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</si>
  <si>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</si>
  <si>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</si>
  <si>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</si>
  <si>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</si>
  <si>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</si>
  <si>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</si>
  <si>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</si>
  <si>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</si>
  <si>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</si>
  <si>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</si>
  <si>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</si>
  <si>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</si>
  <si>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</si>
  <si>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</si>
  <si>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</si>
  <si>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</si>
  <si>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</si>
  <si>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</si>
  <si>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</si>
  <si>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</si>
  <si>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</si>
  <si>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</si>
  <si>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</si>
  <si>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</si>
  <si>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</si>
  <si>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</si>
  <si>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</si>
  <si>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</si>
  <si>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</si>
  <si>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</si>
  <si>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</si>
  <si>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</si>
  <si>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</si>
  <si>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</si>
  <si>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</si>
  <si>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</si>
  <si>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</si>
  <si>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</si>
  <si>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</si>
  <si>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</si>
  <si>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</si>
  <si>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</si>
  <si>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</si>
  <si>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</si>
  <si>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</si>
  <si>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</si>
  <si>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</si>
  <si>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</si>
  <si>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</si>
  <si>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</si>
  <si>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</si>
  <si>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</si>
  <si>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</si>
  <si>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</si>
  <si>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</si>
  <si>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</si>
  <si>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</si>
  <si>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</si>
  <si>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</si>
  <si>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</si>
  <si>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</si>
  <si>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</si>
  <si>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</si>
  <si>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</si>
  <si>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</si>
  <si>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</si>
  <si>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</si>
  <si>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</si>
  <si>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</si>
  <si>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</si>
  <si>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</si>
  <si>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</si>
  <si>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</si>
  <si>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</si>
  <si>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</si>
  <si>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</si>
  <si>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</si>
  <si>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</si>
  <si>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</si>
  <si>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</si>
  <si>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</si>
  <si>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</si>
  <si>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</si>
  <si>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</si>
  <si>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</si>
  <si>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</si>
  <si>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</si>
  <si>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</si>
  <si>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</si>
  <si>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</si>
  <si>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</si>
  <si>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</si>
  <si>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</si>
  <si>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</si>
  <si>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</si>
  <si>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</si>
  <si>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</si>
  <si>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</si>
  <si>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</si>
  <si>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</si>
  <si>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</si>
  <si>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</si>
  <si>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</si>
  <si>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</si>
  <si>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</si>
  <si>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</si>
  <si>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</si>
  <si>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</si>
  <si>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</si>
  <si>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</si>
  <si>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</si>
  <si>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</si>
  <si>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</si>
  <si>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</si>
  <si>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</si>
  <si>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</si>
  <si>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</si>
  <si>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</si>
  <si>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</si>
  <si>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</si>
  <si>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</si>
  <si>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</si>
  <si>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</si>
  <si>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</si>
  <si>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</si>
  <si>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</si>
  <si>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</si>
  <si>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</si>
  <si>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</si>
  <si>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</si>
  <si>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</si>
  <si>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</si>
  <si>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</si>
  <si>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</si>
  <si>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</si>
  <si>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</si>
  <si>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</si>
  <si>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</si>
  <si>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</si>
  <si>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</si>
  <si>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</si>
  <si>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</si>
  <si>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</si>
  <si>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</si>
  <si>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</si>
  <si>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</si>
  <si>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</si>
  <si>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</si>
  <si>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</si>
  <si>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</si>
  <si>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</si>
  <si>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</si>
  <si>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</si>
  <si>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</si>
  <si>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</si>
  <si>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</si>
  <si>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</si>
  <si>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</si>
  <si>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</si>
  <si>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</si>
  <si>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</si>
  <si>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</si>
  <si>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</si>
  <si>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</si>
  <si>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</si>
  <si>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</si>
  <si>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</si>
  <si>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</si>
  <si>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</si>
  <si>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</si>
  <si>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</si>
  <si>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</si>
  <si>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</si>
  <si>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</si>
  <si>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</si>
  <si>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</si>
  <si>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</si>
  <si>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</si>
  <si>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</si>
  <si>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</si>
  <si>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</si>
  <si>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</si>
  <si>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</si>
  <si>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</si>
  <si>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</si>
  <si>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</si>
  <si>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</si>
  <si>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</si>
  <si>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</si>
  <si>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</si>
  <si>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</si>
  <si>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</si>
  <si>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</si>
  <si>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</si>
  <si>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</si>
  <si>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</si>
  <si>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</si>
  <si>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</si>
  <si>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</si>
  <si>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</si>
  <si>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</si>
  <si>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</si>
  <si>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</si>
  <si>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</si>
  <si>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</si>
  <si>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</si>
  <si>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</si>
  <si>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</si>
  <si>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</si>
  <si>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</si>
  <si>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</si>
  <si>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</si>
  <si>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</si>
  <si>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</si>
  <si>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</si>
  <si>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</si>
  <si>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</si>
  <si>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</si>
  <si>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</si>
  <si>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</si>
  <si>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</si>
  <si>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</si>
  <si>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</si>
  <si>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</si>
  <si>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</si>
  <si>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</si>
  <si>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</si>
  <si>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</si>
  <si>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</si>
  <si>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</si>
  <si>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</si>
  <si>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</si>
  <si>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</si>
  <si>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</si>
  <si>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</si>
  <si>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</si>
  <si>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</si>
  <si>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</si>
  <si>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</si>
  <si>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</si>
  <si>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</si>
  <si>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</si>
  <si>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</si>
  <si>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</si>
  <si>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</si>
  <si>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</si>
  <si>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</si>
  <si>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</si>
  <si>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</si>
  <si>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</si>
  <si>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</si>
  <si>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</si>
  <si>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</si>
  <si>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</si>
  <si>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</si>
  <si>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</si>
  <si>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</si>
  <si>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</si>
  <si>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</si>
  <si>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</si>
  <si>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</si>
  <si>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</si>
  <si>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</si>
  <si>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</si>
  <si>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</si>
  <si>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</si>
  <si>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</si>
  <si>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</si>
  <si>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</si>
  <si>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</si>
  <si>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</si>
  <si>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</si>
  <si>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</si>
  <si>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</si>
  <si>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</si>
  <si>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</si>
  <si>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</si>
  <si>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</si>
  <si>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</si>
  <si>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</si>
  <si>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</si>
  <si>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</si>
  <si>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</si>
  <si>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</si>
  <si>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</si>
  <si>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</si>
  <si>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</si>
  <si>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</si>
  <si>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</si>
  <si>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</si>
  <si>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</si>
  <si>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</si>
  <si>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</si>
  <si>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</si>
  <si>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</si>
  <si>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</si>
  <si>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</si>
  <si>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</si>
  <si>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</si>
  <si>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</si>
  <si>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</si>
  <si>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</si>
  <si>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</si>
  <si>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</si>
  <si>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</si>
  <si>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</si>
  <si>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</si>
  <si>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</si>
  <si>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</si>
  <si>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</si>
  <si>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</si>
  <si>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</si>
  <si>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</si>
  <si>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</si>
  <si>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</si>
  <si>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</si>
  <si>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</si>
  <si>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</si>
  <si>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</si>
  <si>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</si>
  <si>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</si>
  <si>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</si>
  <si>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</si>
  <si>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</si>
  <si>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</si>
  <si>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</si>
  <si>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</si>
  <si>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</si>
  <si>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</si>
  <si>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</si>
  <si>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</si>
  <si>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</si>
  <si>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</si>
  <si>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</si>
  <si>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</si>
  <si>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</si>
  <si>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</si>
  <si>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</si>
  <si>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</si>
  <si>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</si>
  <si>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</si>
  <si>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</si>
  <si>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</si>
  <si>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</si>
  <si>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</si>
  <si>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</si>
  <si>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</si>
  <si>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</si>
  <si>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</si>
  <si>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</si>
  <si>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</si>
  <si>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</si>
  <si>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</si>
  <si>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</si>
  <si>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</si>
  <si>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</si>
  <si>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</si>
  <si>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</si>
  <si>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</si>
  <si>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</si>
  <si>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</si>
  <si>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</si>
  <si>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</si>
  <si>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</si>
  <si>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</si>
  <si>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</si>
  <si>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</si>
  <si>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</si>
  <si>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</si>
  <si>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</si>
  <si>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</si>
  <si>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</si>
  <si>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</si>
  <si>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</si>
  <si>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</si>
  <si>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</si>
  <si>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</si>
  <si>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</si>
  <si>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</si>
  <si>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</si>
  <si>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</si>
  <si>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</si>
  <si>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</si>
  <si>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</si>
  <si>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</si>
  <si>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</si>
  <si>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</si>
  <si>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</si>
  <si>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</si>
  <si>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</si>
  <si>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</si>
  <si>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</si>
  <si>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</si>
  <si>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</si>
  <si>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</si>
  <si>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</si>
  <si>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</si>
  <si>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</si>
  <si>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</si>
  <si>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</si>
  <si>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</si>
  <si>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</si>
  <si>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</si>
  <si>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</si>
  <si>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</si>
  <si>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</si>
  <si>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</si>
  <si>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</si>
  <si>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</si>
  <si>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</si>
  <si>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</si>
  <si>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</si>
  <si>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</si>
  <si>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</si>
  <si>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</si>
  <si>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</si>
  <si>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</si>
  <si>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</si>
  <si>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</si>
  <si>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</si>
  <si>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</si>
  <si>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</si>
  <si>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</si>
  <si>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</si>
  <si>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</si>
  <si>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</si>
  <si>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</si>
  <si>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</si>
  <si>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</si>
  <si>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</si>
  <si>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</si>
  <si>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</si>
  <si>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</si>
  <si>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</si>
  <si>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</si>
  <si>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</si>
  <si>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</si>
  <si>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</si>
  <si>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</si>
  <si>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</si>
  <si>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</si>
  <si>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</si>
  <si>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</si>
  <si>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</si>
  <si>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</si>
  <si>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</si>
  <si>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</si>
  <si>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</si>
  <si>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</si>
  <si>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</si>
  <si>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</si>
  <si>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</si>
  <si>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</si>
  <si>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</si>
  <si>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</si>
  <si>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</si>
  <si>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</si>
  <si>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</si>
  <si>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</si>
  <si>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</si>
  <si>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</si>
  <si>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</si>
  <si>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</si>
  <si>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</si>
  <si>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</si>
  <si>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</si>
  <si>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</si>
  <si>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</si>
  <si>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</si>
  <si>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</si>
  <si>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</si>
  <si>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</si>
  <si>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</si>
  <si>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</si>
  <si>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</si>
  <si>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</si>
  <si>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</si>
  <si>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</si>
  <si>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</si>
  <si>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</si>
  <si>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</si>
  <si>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</si>
  <si>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</si>
  <si>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</si>
  <si>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</si>
  <si>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</si>
  <si>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</si>
  <si>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</si>
  <si>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</si>
  <si>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</si>
  <si>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</si>
  <si>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</si>
  <si>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</si>
  <si>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</si>
  <si>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</si>
  <si>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</si>
  <si>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</si>
  <si>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</si>
  <si>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</si>
  <si>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</si>
  <si>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</si>
  <si>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</si>
  <si>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</si>
  <si>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</si>
  <si>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</si>
  <si>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</si>
  <si>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</si>
  <si>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</si>
  <si>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</si>
  <si>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</si>
  <si>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</si>
  <si>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</si>
  <si>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</si>
  <si>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</si>
  <si>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</si>
  <si>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</si>
  <si>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</si>
  <si>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</si>
  <si>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</si>
  <si>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</si>
  <si>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</si>
  <si>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</si>
  <si>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</si>
  <si>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</si>
  <si>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</si>
  <si>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</si>
  <si>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</si>
  <si>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</si>
  <si>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</si>
  <si>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</si>
  <si>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</si>
  <si>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</si>
  <si>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</si>
  <si>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</si>
  <si>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</si>
  <si>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</si>
  <si>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</si>
  <si>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</si>
  <si>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</si>
  <si>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</si>
  <si>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</si>
  <si>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</si>
  <si>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</si>
  <si>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</si>
  <si>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</si>
  <si>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</si>
  <si>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</si>
  <si>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</si>
  <si>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</si>
  <si>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</si>
  <si>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</si>
  <si>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</si>
  <si>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</si>
  <si>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</si>
  <si>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</si>
  <si>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</si>
  <si>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</si>
  <si>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</si>
  <si>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</si>
  <si>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</si>
  <si>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</si>
  <si>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</si>
  <si>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</si>
  <si>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</si>
  <si>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</si>
  <si>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</si>
  <si>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</si>
  <si>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</si>
  <si>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</si>
  <si>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</si>
  <si>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</si>
  <si>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</si>
  <si>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</si>
  <si>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</si>
  <si>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</si>
  <si>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</si>
  <si>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</si>
  <si>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</si>
  <si>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</si>
  <si>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</si>
  <si>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</si>
  <si>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</si>
  <si>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</si>
  <si>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</si>
  <si>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</si>
  <si>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</si>
  <si>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</si>
  <si>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</si>
  <si>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</si>
  <si>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</si>
  <si>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</si>
  <si>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</si>
  <si>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</si>
  <si>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</si>
  <si>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</si>
  <si>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</si>
  <si>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</si>
  <si>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</si>
  <si>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</si>
  <si>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</si>
  <si>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</si>
  <si>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</si>
  <si>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</si>
  <si>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</si>
  <si>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</si>
  <si>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</si>
  <si>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</si>
  <si>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</si>
  <si>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</si>
  <si>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</si>
  <si>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</si>
  <si>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</si>
  <si>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</si>
  <si>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</si>
  <si>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</si>
  <si>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</si>
  <si>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</si>
  <si>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</si>
  <si>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</si>
  <si>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</si>
  <si>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</si>
  <si>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</si>
  <si>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</si>
  <si>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</si>
  <si>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</si>
  <si>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</si>
  <si>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</si>
  <si>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</si>
  <si>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</si>
  <si>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</si>
  <si>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</si>
  <si>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</si>
  <si>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</si>
  <si>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</si>
  <si>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</si>
  <si>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</si>
  <si>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</si>
  <si>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</si>
  <si>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</si>
  <si>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</si>
  <si>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</si>
  <si>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</si>
  <si>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</si>
  <si>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</si>
  <si>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</si>
  <si>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</si>
  <si>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</si>
  <si>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</si>
  <si>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</si>
  <si>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</si>
  <si>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</si>
  <si>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</si>
  <si>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</si>
  <si>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</si>
  <si>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</si>
  <si>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</si>
  <si>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</si>
  <si>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</si>
  <si>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</si>
  <si>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</si>
  <si>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</si>
  <si>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</si>
  <si>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</si>
  <si>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</si>
  <si>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</si>
  <si>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</si>
  <si>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</si>
  <si>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</si>
  <si>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</si>
  <si>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</si>
  <si>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</si>
  <si>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</si>
  <si>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</si>
  <si>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</si>
  <si>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</si>
  <si>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</si>
  <si>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</si>
  <si>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</si>
  <si>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</si>
  <si>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</si>
  <si>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</si>
  <si>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</si>
  <si>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</si>
  <si>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</si>
  <si>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</si>
  <si>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</si>
  <si>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</si>
  <si>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</si>
  <si>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</si>
  <si>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</si>
  <si>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</si>
  <si>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</si>
  <si>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</si>
  <si>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</si>
  <si>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</si>
  <si>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</si>
  <si>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</si>
  <si>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</si>
  <si>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</si>
  <si>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</si>
  <si>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</si>
  <si>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</si>
  <si>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</si>
  <si>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</si>
  <si>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</si>
  <si>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</si>
  <si>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</si>
  <si>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</si>
  <si>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</si>
  <si>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</si>
  <si>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</si>
  <si>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</si>
  <si>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</si>
  <si>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</si>
  <si>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</si>
  <si>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</si>
  <si>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</si>
  <si>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</si>
  <si>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</si>
  <si>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</si>
  <si>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</si>
  <si>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</si>
  <si>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</si>
  <si>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</si>
  <si>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</si>
  <si>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</si>
  <si>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</si>
  <si>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</si>
  <si>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</si>
  <si>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</si>
  <si>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</si>
  <si>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</si>
  <si>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</si>
  <si>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</si>
  <si>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</si>
  <si>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</si>
  <si>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</si>
  <si>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</si>
  <si>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</si>
  <si>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</si>
  <si>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</si>
  <si>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</si>
  <si>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</si>
  <si>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</si>
  <si>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</si>
  <si>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</si>
  <si>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</si>
  <si>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</si>
  <si>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</si>
  <si>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</si>
  <si>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</si>
  <si>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</si>
  <si>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</si>
  <si>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</si>
  <si>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</si>
  <si>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</si>
  <si>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</si>
  <si>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</si>
  <si>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</si>
  <si>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</si>
  <si>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</si>
  <si>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</si>
  <si>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</si>
  <si>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</si>
  <si>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</si>
  <si>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</si>
  <si>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</si>
  <si>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</si>
  <si>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</si>
  <si>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</si>
  <si>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</si>
  <si>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</si>
  <si>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</si>
  <si>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</si>
  <si>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</si>
  <si>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</si>
  <si>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</si>
  <si>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</si>
  <si>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</si>
  <si>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</si>
  <si>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</si>
  <si>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</si>
  <si>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</si>
  <si>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</si>
  <si>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</si>
  <si>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</si>
  <si>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</si>
  <si>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</si>
  <si>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</si>
  <si>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</si>
  <si>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</si>
  <si>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</si>
  <si>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</si>
  <si>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</si>
  <si>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</si>
  <si>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</si>
  <si>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</si>
  <si>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</si>
  <si>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</si>
  <si>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</si>
  <si>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</si>
  <si>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</si>
  <si>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</si>
  <si>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</si>
  <si>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</si>
  <si>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</si>
  <si>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</si>
  <si>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</si>
  <si>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</si>
  <si>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</si>
  <si>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</si>
  <si>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</si>
  <si>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</si>
  <si>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</si>
  <si>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</si>
  <si>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</si>
  <si>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</si>
  <si>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</si>
  <si>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</si>
  <si>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</si>
  <si>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</si>
  <si>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</si>
  <si>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</si>
  <si>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</si>
  <si>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</si>
  <si>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</si>
  <si>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</si>
  <si>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</si>
  <si>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</si>
  <si>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</si>
  <si>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</si>
  <si>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</si>
  <si>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</si>
  <si>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</si>
  <si>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</si>
  <si>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</si>
  <si>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</si>
  <si>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</si>
  <si>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</si>
  <si>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</si>
  <si>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</si>
  <si>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</si>
  <si>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</si>
  <si>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</si>
  <si>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</si>
  <si>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</si>
  <si>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</si>
  <si>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</si>
  <si>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</si>
  <si>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</si>
  <si>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</si>
  <si>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</si>
  <si>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</si>
  <si>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</si>
  <si>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</si>
  <si>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</si>
  <si>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</si>
  <si>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</si>
  <si>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</si>
  <si>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</si>
  <si>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</si>
  <si>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</si>
  <si>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</si>
  <si>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</si>
  <si>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</si>
  <si>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</si>
  <si>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</si>
  <si>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</si>
  <si>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</si>
  <si>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</si>
  <si>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</si>
  <si>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</si>
  <si>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</si>
  <si>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</si>
  <si>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</si>
  <si>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</si>
  <si>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</si>
  <si>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</si>
  <si>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</si>
  <si>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</si>
  <si>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</si>
  <si>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</si>
  <si>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</si>
  <si>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</si>
  <si>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</si>
  <si>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</si>
  <si>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</si>
  <si>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</si>
  <si>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</si>
  <si>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</si>
  <si>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</si>
  <si>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</si>
  <si>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</si>
  <si>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</si>
  <si>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</si>
  <si>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</si>
  <si>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</si>
  <si>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</si>
  <si>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</si>
  <si>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</si>
  <si>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</si>
  <si>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</si>
  <si>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</si>
  <si>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</si>
  <si>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</si>
  <si>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</si>
  <si>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</si>
  <si>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</si>
  <si>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</si>
  <si>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</si>
  <si>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</si>
  <si>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</si>
  <si>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</si>
  <si>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</si>
  <si>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</si>
  <si>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</si>
  <si>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</si>
  <si>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</si>
  <si>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</si>
  <si>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</si>
  <si>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</si>
  <si>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</si>
  <si>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</si>
  <si>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</si>
  <si>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</si>
  <si>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</si>
  <si>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</si>
  <si>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</si>
  <si>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</si>
  <si>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</si>
  <si>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</si>
  <si>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</si>
  <si>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</si>
  <si>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</si>
  <si>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</si>
  <si>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</si>
  <si>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</si>
  <si>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</si>
  <si>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</si>
  <si>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</si>
  <si>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</si>
  <si>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</si>
  <si>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</si>
  <si>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</si>
  <si>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</si>
  <si>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</si>
  <si>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</si>
  <si>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</si>
  <si>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</si>
  <si>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</si>
  <si>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</si>
  <si>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</si>
  <si>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</si>
  <si>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</si>
  <si>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</si>
  <si>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</si>
  <si>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</si>
  <si>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</si>
  <si>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</si>
  <si>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</si>
  <si>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</si>
  <si>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</si>
  <si>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</si>
  <si>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</si>
  <si>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</si>
  <si>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</si>
  <si>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</si>
  <si>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</si>
  <si>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</si>
  <si>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</si>
  <si>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</si>
  <si>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</si>
  <si>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</si>
  <si>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</si>
  <si>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</si>
  <si>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</si>
  <si>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</si>
  <si>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</si>
  <si>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</si>
  <si>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</si>
  <si>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</si>
  <si>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</si>
  <si>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</si>
  <si>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</si>
  <si>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</si>
  <si>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</si>
  <si>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</si>
  <si>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</si>
  <si>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</si>
  <si>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</si>
  <si>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</si>
  <si>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</si>
  <si>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</si>
  <si>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</si>
  <si>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</si>
  <si>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</si>
  <si>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</si>
  <si>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</si>
  <si>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</si>
  <si>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</si>
  <si>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</si>
  <si>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</si>
  <si>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</si>
  <si>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</si>
  <si>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</si>
  <si>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</si>
  <si>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</si>
  <si>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</si>
  <si>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</si>
  <si>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</si>
  <si>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</si>
  <si>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</si>
  <si>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</si>
  <si>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</si>
  <si>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</si>
  <si>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</si>
  <si>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</si>
  <si>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</si>
  <si>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</si>
  <si>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</si>
  <si>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</si>
  <si>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</si>
  <si>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</si>
  <si>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</si>
  <si>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</si>
  <si>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</si>
  <si>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</si>
  <si>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</si>
  <si>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</si>
  <si>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</si>
  <si>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</si>
  <si>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</si>
  <si>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</si>
  <si>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</si>
  <si>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</si>
  <si>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</si>
  <si>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</si>
  <si>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</si>
  <si>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</si>
  <si>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</si>
  <si>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</si>
  <si>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</si>
  <si>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</si>
  <si>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</si>
  <si>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</si>
  <si>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</si>
  <si>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</si>
  <si>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</si>
  <si>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</si>
  <si>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</si>
  <si>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</si>
  <si>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</si>
  <si>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</si>
  <si>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</si>
  <si>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</si>
  <si>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</si>
  <si>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</si>
  <si>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</si>
  <si>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</si>
  <si>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</si>
  <si>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</si>
  <si>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</si>
  <si>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</si>
  <si>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</si>
  <si>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</si>
  <si>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</si>
  <si>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</si>
  <si>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</si>
  <si>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</si>
  <si>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</si>
  <si>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</si>
  <si>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</si>
  <si>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</si>
  <si>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</si>
  <si>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</si>
  <si>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</si>
  <si>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</si>
  <si>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</si>
  <si>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</si>
  <si>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</si>
  <si>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</si>
  <si>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</si>
  <si>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</si>
  <si>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</si>
  <si>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</si>
  <si>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</si>
  <si>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</si>
  <si>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</si>
  <si>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</si>
  <si>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</si>
  <si>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</si>
  <si>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</si>
  <si>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</si>
  <si>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</si>
  <si>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</si>
  <si>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</si>
  <si>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</si>
  <si>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</si>
  <si>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</si>
  <si>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</si>
  <si>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</si>
  <si>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</si>
  <si>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</si>
  <si>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</si>
  <si>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</si>
  <si>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</si>
  <si>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</si>
  <si>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</si>
  <si>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</si>
  <si>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</si>
  <si>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</si>
  <si>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</si>
  <si>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</si>
  <si>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</si>
  <si>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</si>
  <si>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</si>
  <si>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</si>
  <si>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</si>
  <si>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</si>
  <si>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</si>
  <si>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</si>
  <si>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</si>
  <si>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</si>
  <si>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</si>
  <si>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</si>
  <si>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</si>
  <si>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</si>
  <si>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</si>
  <si>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</si>
  <si>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</si>
  <si>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</si>
  <si>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</si>
  <si>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</si>
  <si>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</si>
  <si>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</si>
  <si>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</si>
  <si>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</si>
  <si>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</si>
  <si>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</si>
  <si>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</si>
  <si>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</si>
  <si>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</si>
  <si>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</si>
  <si>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</si>
  <si>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</si>
  <si>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</si>
  <si>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</si>
  <si>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</si>
  <si>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</si>
  <si>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</si>
  <si>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</si>
  <si>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</si>
  <si>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</si>
  <si>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</si>
  <si>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</si>
  <si>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</si>
  <si>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</si>
  <si>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</si>
  <si>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</si>
  <si>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</si>
  <si>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</si>
  <si>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</si>
  <si>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</si>
  <si>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</si>
  <si>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</si>
  <si>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</si>
  <si>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</si>
  <si>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</si>
  <si>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</si>
  <si>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</si>
  <si>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</si>
  <si>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</si>
  <si>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</si>
  <si>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</si>
  <si>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</si>
  <si>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</si>
  <si>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</si>
  <si>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</si>
  <si>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</si>
  <si>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</si>
  <si>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</si>
  <si>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</si>
  <si>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</si>
  <si>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</si>
  <si>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</si>
  <si>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</si>
  <si>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</si>
  <si>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</si>
  <si>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</si>
  <si>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</si>
  <si>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</si>
  <si>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</si>
  <si>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</si>
  <si>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</si>
  <si>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</si>
  <si>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</si>
  <si>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</si>
  <si>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</si>
  <si>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</si>
  <si>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</si>
  <si>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</si>
  <si>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</si>
  <si>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</si>
  <si>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</si>
  <si>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</si>
  <si>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</si>
  <si>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</si>
  <si>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</si>
  <si>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</si>
  <si>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</si>
  <si>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</si>
  <si>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</si>
  <si>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</si>
  <si>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</si>
  <si>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</si>
  <si>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</si>
  <si>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</si>
  <si>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</si>
  <si>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</si>
  <si>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</si>
  <si>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</si>
  <si>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</si>
  <si>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</si>
  <si>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</si>
  <si>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</si>
  <si>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</si>
  <si>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</si>
  <si>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</si>
  <si>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</si>
  <si>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</si>
  <si>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</si>
  <si>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</si>
  <si>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</si>
  <si>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</si>
  <si>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</si>
  <si>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</si>
  <si>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</si>
  <si>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</si>
  <si>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</si>
  <si>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</si>
  <si>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</si>
  <si>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</si>
  <si>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</si>
  <si>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</si>
  <si>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</si>
  <si>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</si>
  <si>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</si>
  <si>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</si>
  <si>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</si>
  <si>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</si>
  <si>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</si>
  <si>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</si>
  <si>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</si>
  <si>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</si>
  <si>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</si>
  <si>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</si>
  <si>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</si>
  <si>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</si>
  <si>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</si>
  <si>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</si>
  <si>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</si>
  <si>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</si>
  <si>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</si>
  <si>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</si>
  <si>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</si>
  <si>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</si>
  <si>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</si>
  <si>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</si>
  <si>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</si>
  <si>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</si>
  <si>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</si>
  <si>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</si>
  <si>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</si>
  <si>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</si>
  <si>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</si>
  <si>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</si>
  <si>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</si>
  <si>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</si>
  <si>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</si>
  <si>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</si>
  <si>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</si>
  <si>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</si>
  <si>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</si>
  <si>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</si>
  <si>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</si>
  <si>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</si>
  <si>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</si>
  <si>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</si>
  <si>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</si>
  <si>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</si>
  <si>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</si>
  <si>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</si>
  <si>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</si>
  <si>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</si>
  <si>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</si>
  <si>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</si>
  <si>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</si>
  <si>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</si>
  <si>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</si>
  <si>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</si>
  <si>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</si>
  <si>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</si>
  <si>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</si>
  <si>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</si>
  <si>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</si>
  <si>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</si>
  <si>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</si>
  <si>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</si>
  <si>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</si>
  <si>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</si>
  <si>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</si>
  <si>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</si>
  <si>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</si>
  <si>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</si>
  <si>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</si>
  <si>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</si>
  <si>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</si>
  <si>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</si>
  <si>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</si>
  <si>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</si>
  <si>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</si>
  <si>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</si>
  <si>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</si>
  <si>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</si>
  <si>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</si>
  <si>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</si>
  <si>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</si>
  <si>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</si>
  <si>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</si>
  <si>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</si>
  <si>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</si>
  <si>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</si>
  <si>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</si>
  <si>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</si>
  <si>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</si>
  <si>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</si>
  <si>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</si>
  <si>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</si>
  <si>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</si>
  <si>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</si>
  <si>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</si>
  <si>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</si>
  <si>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</si>
  <si>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</si>
  <si>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</si>
  <si>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</si>
  <si>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</si>
  <si>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</si>
  <si>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</si>
  <si>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</si>
  <si>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</si>
  <si>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</si>
  <si>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</si>
  <si>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</si>
  <si>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</si>
  <si>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</si>
  <si>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</si>
  <si>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</si>
  <si>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</si>
  <si>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</si>
  <si>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</si>
  <si>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</si>
  <si>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</si>
  <si>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</si>
  <si>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</si>
  <si>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</si>
  <si>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</si>
  <si>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</si>
  <si>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</si>
  <si>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</si>
  <si>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</si>
  <si>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</si>
  <si>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</si>
  <si>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</si>
  <si>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</si>
  <si>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</si>
  <si>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</si>
  <si>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</si>
  <si>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</si>
  <si>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</si>
  <si>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</si>
  <si>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</si>
  <si>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</si>
  <si>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</si>
  <si>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</si>
  <si>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</si>
  <si>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</si>
  <si>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</si>
  <si>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</si>
  <si>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</si>
  <si>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</si>
  <si>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</si>
  <si>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</si>
  <si>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</si>
  <si>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</si>
  <si>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</si>
  <si>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</si>
  <si>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</si>
  <si>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</si>
  <si>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</si>
  <si>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</si>
  <si>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</si>
  <si>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</si>
  <si>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</si>
  <si>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</si>
  <si>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</si>
  <si>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</si>
  <si>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</si>
  <si>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</si>
  <si>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</si>
  <si>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</si>
  <si>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</si>
  <si>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</si>
  <si>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</si>
  <si>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</si>
  <si>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</si>
  <si>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</si>
  <si>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</si>
  <si>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</si>
  <si>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</si>
  <si>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</si>
  <si>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</si>
  <si>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</si>
  <si>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</si>
  <si>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</si>
  <si>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</si>
  <si>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</si>
  <si>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</si>
  <si>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</si>
  <si>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</si>
  <si>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</si>
  <si>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</si>
  <si>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</si>
  <si>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</si>
  <si>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</si>
  <si>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</si>
  <si>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</si>
  <si>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</si>
  <si>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</si>
  <si>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</si>
  <si>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</si>
  <si>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</si>
  <si>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</si>
  <si>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</si>
  <si>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</si>
  <si>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</si>
  <si>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</si>
  <si>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</si>
  <si>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</si>
  <si>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</si>
  <si>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</si>
  <si>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</si>
  <si>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</si>
  <si>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</si>
  <si>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</si>
  <si>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</si>
  <si>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</si>
  <si>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</si>
  <si>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</si>
  <si>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</si>
  <si>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</si>
  <si>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</si>
  <si>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</si>
  <si>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</si>
  <si>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</si>
  <si>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</si>
  <si>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</si>
  <si>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</si>
  <si>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</si>
  <si>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</si>
  <si>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</si>
  <si>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</si>
  <si>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</si>
  <si>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</si>
  <si>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</si>
  <si>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</si>
  <si>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</si>
  <si>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</si>
  <si>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</si>
  <si>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</si>
  <si>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</si>
  <si>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</si>
  <si>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</si>
  <si>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</si>
  <si>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</si>
  <si>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</si>
  <si>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</si>
  <si>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</si>
  <si>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</si>
  <si>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</si>
  <si>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</si>
  <si>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</si>
  <si>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</si>
  <si>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</si>
  <si>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</si>
  <si>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</si>
  <si>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</si>
  <si>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</si>
  <si>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</si>
  <si>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</si>
  <si>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</si>
  <si>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</si>
  <si>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</si>
  <si>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</si>
  <si>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</si>
  <si>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</si>
  <si>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</si>
  <si>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</si>
  <si>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</si>
  <si>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</si>
  <si>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</si>
  <si>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</si>
  <si>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</si>
  <si>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</si>
  <si>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</si>
  <si>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</si>
  <si>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</si>
  <si>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</si>
  <si>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</si>
  <si>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</si>
  <si>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</si>
  <si>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</si>
  <si>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</si>
  <si>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</si>
  <si>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</si>
  <si>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</si>
  <si>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</si>
  <si>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</si>
  <si>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</si>
  <si>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</si>
  <si>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</si>
  <si>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</si>
  <si>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</si>
  <si>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</si>
  <si>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</si>
  <si>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</si>
  <si>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</si>
  <si>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</si>
  <si>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</si>
  <si>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</si>
  <si>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</si>
  <si>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</si>
  <si>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</si>
  <si>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</si>
  <si>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</si>
  <si>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</si>
  <si>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</si>
  <si>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</si>
  <si>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</si>
  <si>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</si>
  <si>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</si>
  <si>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</si>
  <si>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</si>
  <si>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</si>
  <si>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</si>
  <si>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</si>
  <si>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</si>
  <si>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</si>
  <si>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</si>
  <si>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</si>
  <si>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</si>
  <si>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</si>
  <si>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</si>
  <si>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</si>
  <si>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</si>
  <si>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</si>
  <si>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</si>
  <si>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</si>
  <si>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</si>
  <si>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</si>
  <si>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</si>
  <si>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</si>
  <si>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</si>
  <si>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</si>
  <si>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</si>
  <si>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</si>
  <si>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</si>
  <si>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</si>
  <si>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</si>
  <si>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</si>
  <si>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</si>
  <si>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</si>
  <si>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</si>
  <si>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</si>
  <si>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</si>
  <si>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</si>
  <si>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</si>
  <si>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</si>
  <si>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</si>
  <si>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</si>
  <si>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</si>
  <si>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</si>
  <si>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</si>
  <si>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</si>
  <si>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</si>
  <si>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</si>
  <si>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</si>
  <si>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</si>
  <si>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</si>
  <si>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</si>
  <si>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</si>
  <si>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</si>
  <si>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</si>
  <si>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</si>
  <si>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</si>
  <si>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</si>
  <si>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</si>
  <si>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</si>
  <si>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</si>
  <si>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</si>
  <si>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</si>
  <si>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</si>
  <si>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</si>
  <si>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</si>
  <si>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</si>
  <si>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</si>
  <si>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</si>
  <si>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</si>
  <si>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</si>
  <si>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</si>
  <si>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</si>
  <si>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</si>
  <si>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</si>
  <si>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</si>
  <si>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</si>
  <si>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</si>
  <si>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</si>
  <si>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</si>
  <si>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</si>
  <si>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</si>
  <si>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</si>
  <si>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</si>
  <si>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</si>
  <si>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</si>
  <si>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</si>
  <si>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</si>
  <si>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</si>
  <si>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</si>
  <si>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</si>
  <si>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</si>
  <si>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</si>
  <si>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</si>
  <si>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</si>
  <si>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</si>
  <si>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</si>
  <si>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</si>
  <si>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</si>
  <si>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</si>
  <si>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</si>
  <si>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</si>
  <si>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</si>
  <si>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</si>
  <si>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</si>
  <si>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</si>
  <si>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</si>
  <si>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</si>
  <si>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</si>
  <si>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</si>
  <si>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</si>
  <si>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</si>
  <si>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</si>
  <si>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</si>
  <si>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</si>
  <si>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</si>
  <si>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</si>
  <si>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</si>
  <si>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</si>
  <si>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</si>
  <si>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</si>
  <si>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</si>
  <si>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</si>
  <si>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</si>
  <si>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</si>
  <si>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</si>
  <si>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</si>
  <si>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</si>
  <si>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</si>
  <si>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</si>
  <si>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</si>
  <si>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</si>
  <si>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</si>
  <si>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</si>
  <si>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</si>
  <si>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</si>
  <si>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</si>
  <si>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</si>
  <si>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</si>
  <si>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</si>
  <si>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</si>
  <si>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</si>
  <si>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</si>
  <si>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</si>
  <si>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</si>
  <si>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</si>
  <si>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</si>
  <si>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</si>
  <si>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</si>
  <si>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</si>
  <si>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</si>
  <si>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</si>
  <si>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</si>
  <si>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</si>
  <si>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</si>
  <si>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</si>
  <si>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</si>
  <si>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</si>
  <si>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</si>
  <si>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</si>
  <si>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</si>
  <si>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</si>
  <si>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</si>
  <si>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</si>
  <si>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</si>
  <si>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</si>
  <si>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</si>
  <si>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</si>
  <si>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</si>
  <si>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</si>
  <si>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</si>
  <si>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</si>
  <si>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</si>
  <si>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</si>
  <si>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</si>
  <si>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</si>
  <si>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</si>
  <si>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</si>
  <si>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</si>
  <si>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</si>
  <si>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</si>
  <si>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</si>
  <si>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</si>
  <si>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</si>
  <si>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</si>
  <si>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</si>
  <si>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</si>
  <si>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</si>
  <si>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</si>
  <si>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</si>
  <si>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</si>
  <si>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</si>
  <si>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</si>
  <si>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</si>
  <si>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</si>
  <si>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</si>
  <si>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</si>
  <si>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</si>
  <si>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</si>
  <si>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</si>
  <si>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</si>
  <si>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</si>
  <si>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</si>
  <si>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</si>
  <si>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</si>
  <si>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</si>
  <si>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</si>
  <si>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</si>
  <si>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</si>
  <si>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</si>
  <si>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</si>
  <si>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</si>
  <si>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</si>
  <si>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</si>
  <si>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</si>
  <si>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</si>
  <si>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</si>
  <si>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</si>
  <si>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</si>
  <si>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</si>
  <si>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</si>
  <si>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</si>
  <si>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</si>
  <si>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</si>
  <si>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</si>
  <si>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</si>
  <si>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</si>
  <si>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</si>
  <si>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</si>
  <si>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</si>
  <si>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</si>
  <si>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</si>
  <si>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</si>
  <si>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</si>
  <si>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</si>
  <si>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</si>
  <si>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</si>
  <si>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</si>
  <si>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</si>
  <si>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</si>
  <si>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</si>
  <si>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</si>
  <si>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</si>
  <si>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</si>
  <si>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</si>
  <si>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</si>
  <si>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</si>
  <si>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</si>
  <si>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</si>
  <si>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</si>
  <si>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</si>
  <si>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</si>
  <si>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</si>
  <si>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</si>
  <si>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</si>
  <si>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</si>
  <si>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</si>
  <si>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</si>
  <si>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</si>
  <si>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</si>
  <si>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</si>
  <si>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</si>
  <si>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</si>
  <si>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</si>
  <si>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</si>
  <si>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</si>
  <si>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</si>
  <si>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</si>
  <si>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</si>
  <si>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</si>
  <si>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</si>
  <si>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</si>
  <si>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</si>
  <si>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</si>
  <si>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</si>
  <si>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</si>
  <si>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</si>
  <si>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</si>
  <si>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</si>
  <si>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</si>
  <si>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</si>
  <si>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</si>
  <si>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</si>
  <si>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</si>
  <si>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</si>
  <si>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</si>
  <si>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</si>
  <si>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</si>
  <si>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</si>
  <si>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</si>
  <si>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</si>
  <si>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</si>
  <si>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</si>
  <si>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</si>
  <si>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</si>
  <si>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</si>
  <si>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</si>
  <si>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</si>
  <si>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</si>
  <si>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</si>
  <si>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</si>
  <si>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</si>
  <si>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</si>
  <si>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</si>
  <si>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</si>
  <si>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</si>
  <si>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</si>
  <si>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</si>
  <si>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</si>
  <si>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</si>
  <si>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</si>
  <si>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</si>
  <si>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</si>
  <si>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</si>
  <si>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</si>
  <si>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</si>
  <si>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</si>
  <si>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</si>
  <si>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</si>
  <si>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</si>
  <si>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</si>
  <si>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</si>
  <si>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</si>
  <si>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</si>
  <si>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</si>
  <si>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</si>
  <si>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</si>
  <si>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</si>
  <si>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</si>
  <si>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</si>
  <si>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</si>
  <si>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</si>
  <si>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</si>
  <si>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</si>
  <si>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</si>
  <si>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</si>
  <si>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</si>
  <si>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</si>
  <si>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</si>
  <si>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</si>
  <si>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</si>
  <si>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</si>
  <si>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</si>
  <si>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</si>
  <si>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</si>
  <si>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</si>
  <si>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</si>
  <si>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</si>
  <si>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</si>
  <si>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</si>
  <si>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</si>
  <si>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</si>
  <si>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</si>
  <si>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</si>
  <si>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</si>
  <si>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</si>
  <si>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</si>
  <si>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</si>
  <si>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</si>
  <si>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</si>
  <si>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</si>
  <si>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</si>
  <si>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</si>
  <si>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</si>
  <si>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</si>
  <si>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</si>
  <si>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</si>
  <si>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</si>
  <si>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</si>
  <si>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</si>
  <si>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</si>
  <si>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</si>
  <si>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</si>
  <si>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</si>
  <si>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</si>
  <si>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</si>
  <si>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</si>
  <si>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</si>
  <si>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</si>
  <si>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</si>
  <si>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</si>
  <si>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</si>
  <si>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</si>
  <si>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</si>
  <si>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</si>
  <si>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</si>
  <si>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</si>
  <si>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</si>
  <si>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</si>
  <si>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</si>
  <si>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</si>
  <si>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</si>
  <si>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</si>
  <si>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</si>
  <si>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</si>
  <si>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</si>
  <si>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</si>
  <si>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</si>
  <si>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</si>
  <si>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</si>
  <si>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</si>
  <si>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</si>
  <si>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</si>
  <si>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</si>
  <si>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</si>
  <si>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</si>
  <si>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</si>
  <si>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</si>
  <si>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</si>
  <si>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</si>
  <si>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</si>
  <si>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</si>
  <si>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</si>
  <si>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</si>
  <si>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</si>
  <si>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</si>
  <si>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</si>
  <si>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</si>
  <si>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</si>
  <si>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</si>
  <si>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</si>
  <si>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</si>
  <si>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</si>
  <si>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</si>
  <si>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</si>
  <si>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</si>
  <si>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</si>
  <si>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</si>
  <si>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</si>
  <si>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</si>
  <si>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</si>
  <si>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</si>
  <si>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</si>
  <si>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</si>
  <si>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</si>
  <si>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</si>
  <si>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</si>
  <si>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</si>
  <si>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</si>
  <si>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</si>
  <si>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</si>
  <si>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</si>
  <si>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</si>
  <si>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</si>
  <si>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</si>
  <si>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</si>
  <si>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</si>
  <si>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</si>
  <si>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</si>
  <si>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</si>
  <si>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</si>
  <si>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</si>
  <si>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</si>
  <si>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</si>
  <si>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</si>
  <si>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</si>
  <si>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</si>
  <si>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</si>
  <si>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</si>
  <si>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</si>
  <si>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</si>
  <si>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</si>
  <si>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</si>
  <si>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</si>
  <si>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</si>
  <si>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</si>
  <si>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</si>
  <si>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</si>
  <si>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</si>
  <si>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</si>
  <si>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</si>
  <si>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</si>
  <si>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</si>
  <si>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</si>
  <si>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</si>
  <si>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</si>
  <si>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</si>
  <si>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</si>
  <si>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</si>
  <si>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</si>
  <si>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</si>
  <si>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</si>
  <si>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</si>
  <si>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</si>
  <si>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</si>
  <si>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</si>
  <si>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</si>
  <si>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</si>
  <si>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</si>
  <si>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</si>
  <si>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</si>
  <si>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</si>
  <si>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</si>
  <si>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</si>
  <si>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</si>
  <si>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</si>
  <si>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</si>
  <si>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</si>
  <si>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</si>
  <si>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</si>
  <si>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</si>
  <si>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</si>
  <si>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</si>
  <si>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</si>
  <si>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</si>
  <si>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</si>
  <si>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</si>
  <si>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</si>
  <si>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</si>
  <si>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</si>
  <si>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</si>
  <si>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</si>
  <si>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</si>
  <si>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</si>
  <si>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</si>
  <si>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</si>
  <si>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</si>
  <si>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</si>
  <si>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</si>
  <si>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</si>
  <si>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</si>
  <si>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</si>
  <si>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</si>
  <si>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</si>
  <si>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</si>
  <si>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</si>
  <si>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</si>
  <si>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</si>
  <si>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</si>
  <si>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</si>
  <si>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</si>
  <si>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</si>
  <si>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</si>
  <si>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</si>
  <si>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</si>
  <si>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</si>
  <si>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</si>
  <si>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</si>
  <si>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</si>
  <si>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</si>
  <si>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</si>
  <si>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</si>
  <si>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</si>
  <si>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</si>
  <si>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</si>
  <si>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</si>
  <si>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</si>
  <si>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</si>
  <si>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</si>
  <si>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</si>
  <si>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</si>
  <si>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</si>
  <si>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</si>
  <si>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</si>
  <si>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</si>
  <si>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</si>
  <si>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</si>
  <si>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</si>
  <si>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</si>
  <si>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</si>
  <si>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</si>
  <si>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</si>
  <si>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</si>
  <si>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</si>
  <si>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</si>
  <si>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</si>
  <si>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</si>
  <si>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</si>
  <si>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</si>
  <si>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</si>
  <si>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</si>
  <si>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</si>
  <si>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</si>
  <si>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</si>
  <si>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</si>
  <si>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</si>
  <si>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</si>
  <si>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</si>
  <si>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</si>
  <si>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</si>
  <si>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</si>
  <si>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</si>
  <si>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</si>
  <si>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</si>
  <si>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</si>
  <si>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</si>
  <si>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</si>
  <si>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</si>
  <si>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</si>
  <si>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</si>
  <si>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</si>
  <si>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</si>
  <si>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</si>
  <si>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</si>
  <si>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</si>
  <si>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</si>
  <si>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</si>
  <si>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</si>
  <si>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</si>
  <si>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</si>
  <si>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</si>
  <si>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</si>
  <si>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</si>
  <si>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</si>
  <si>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</si>
  <si>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</si>
  <si>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</si>
  <si>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</si>
  <si>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</si>
  <si>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</si>
  <si>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</si>
  <si>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</si>
  <si>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</si>
  <si>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</si>
  <si>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</si>
  <si>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</si>
  <si>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</si>
  <si>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</si>
  <si>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</si>
  <si>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</si>
  <si>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</si>
  <si>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</si>
  <si>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</si>
  <si>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</si>
  <si>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</si>
  <si>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</si>
  <si>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</si>
  <si>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</si>
  <si>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</si>
  <si>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</si>
  <si>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</si>
  <si>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</si>
  <si>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</si>
  <si>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</si>
  <si>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</si>
  <si>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</si>
  <si>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</si>
  <si>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</si>
  <si>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</si>
  <si>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</si>
  <si>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</si>
  <si>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</si>
  <si>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</si>
  <si>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</si>
  <si>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</si>
  <si>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</si>
  <si>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</si>
  <si>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</si>
  <si>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</si>
  <si>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</si>
  <si>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</si>
  <si>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</si>
  <si>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</si>
  <si>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</si>
  <si>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</si>
  <si>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</si>
  <si>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</si>
  <si>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</si>
  <si>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</si>
  <si>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</si>
  <si>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</si>
  <si>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</si>
  <si>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</si>
  <si>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</si>
  <si>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</si>
  <si>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</si>
  <si>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</si>
  <si>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</si>
  <si>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</si>
  <si>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</si>
  <si>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</si>
  <si>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</si>
  <si>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</si>
  <si>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</si>
  <si>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</si>
  <si>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</si>
  <si>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</si>
  <si>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</si>
  <si>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</si>
  <si>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</si>
  <si>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</si>
  <si>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</si>
  <si>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</si>
  <si>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</si>
  <si>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</si>
  <si>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</si>
  <si>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</si>
  <si>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</si>
  <si>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</si>
  <si>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</si>
  <si>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</si>
  <si>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</si>
  <si>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</si>
  <si>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</si>
  <si>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</si>
  <si>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</si>
  <si>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</si>
  <si>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</si>
  <si>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</si>
  <si>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</si>
  <si>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</si>
  <si>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</si>
  <si>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</si>
  <si>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</si>
  <si>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</si>
  <si>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</si>
  <si>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</si>
  <si>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</si>
  <si>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</si>
  <si>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</si>
  <si>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</si>
  <si>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</si>
  <si>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</si>
  <si>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</si>
  <si>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</si>
  <si>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</si>
  <si>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</si>
  <si>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</si>
  <si>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</si>
  <si>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</si>
  <si>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</si>
  <si>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</si>
  <si>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</si>
  <si>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</si>
  <si>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</si>
  <si>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</si>
  <si>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</si>
  <si>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</si>
  <si>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</si>
  <si>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</si>
  <si>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</si>
  <si>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</si>
  <si>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</si>
  <si>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</si>
  <si>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</si>
  <si>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</si>
  <si>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</si>
  <si>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</si>
  <si>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</si>
  <si>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</si>
  <si>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</si>
  <si>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</si>
  <si>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</si>
  <si>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</si>
  <si>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</si>
  <si>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</si>
  <si>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</si>
  <si>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</si>
  <si>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</si>
  <si>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</si>
  <si>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</si>
  <si>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</si>
  <si>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</si>
  <si>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</si>
  <si>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</si>
  <si>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</si>
  <si>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</si>
  <si>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</si>
  <si>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</si>
  <si>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</si>
  <si>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</si>
  <si>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</si>
  <si>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</si>
  <si>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</si>
  <si>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</si>
  <si>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</si>
  <si>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</si>
  <si>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</si>
  <si>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</si>
  <si>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</si>
  <si>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</si>
  <si>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</si>
  <si>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</si>
  <si>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</si>
  <si>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</si>
  <si>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</si>
  <si>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</si>
  <si>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</si>
  <si>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</si>
  <si>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</si>
  <si>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</si>
  <si>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</si>
  <si>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</si>
  <si>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</si>
  <si>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</si>
  <si>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</si>
  <si>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</si>
  <si>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</si>
  <si>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</si>
  <si>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</si>
  <si>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</si>
  <si>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</si>
  <si>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</si>
  <si>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</si>
  <si>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</si>
  <si>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</si>
  <si>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</si>
  <si>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</si>
  <si>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</si>
  <si>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</si>
  <si>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</si>
  <si>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</si>
  <si>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</si>
  <si>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</si>
  <si>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</si>
  <si>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</si>
  <si>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</si>
  <si>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</si>
  <si>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</si>
  <si>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</si>
  <si>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</si>
  <si>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</si>
  <si>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</si>
  <si>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</si>
  <si>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</si>
  <si>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</si>
  <si>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</si>
  <si>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</si>
  <si>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</si>
  <si>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</si>
  <si>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</si>
  <si>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</si>
  <si>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</si>
  <si>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</si>
  <si>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</si>
  <si>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</si>
  <si>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</si>
  <si>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</si>
  <si>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</si>
  <si>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</si>
  <si>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</si>
  <si>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</si>
  <si>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</si>
  <si>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</si>
  <si>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</si>
  <si>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</si>
  <si>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</si>
  <si>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</si>
  <si>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</si>
  <si>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</si>
  <si>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</si>
  <si>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</si>
  <si>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</si>
  <si>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</si>
  <si>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</si>
  <si>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</si>
  <si>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</si>
  <si>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</si>
  <si>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</si>
  <si>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</si>
  <si>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</si>
  <si>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</si>
  <si>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</si>
  <si>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</si>
  <si>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</si>
  <si>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</si>
  <si>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</si>
  <si>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</si>
  <si>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</si>
  <si>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</si>
  <si>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</si>
  <si>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</si>
  <si>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</si>
  <si>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</si>
  <si>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</si>
  <si>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</si>
  <si>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</si>
  <si>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</si>
  <si>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</si>
  <si>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</si>
  <si>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</si>
  <si>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</si>
  <si>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</si>
  <si>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</si>
  <si>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</si>
  <si>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</si>
  <si>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</si>
  <si>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</si>
  <si>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</si>
  <si>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</si>
  <si>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</si>
  <si>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</si>
  <si>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</si>
  <si>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</si>
  <si>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</si>
  <si>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</si>
  <si>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</si>
  <si>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</si>
  <si>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</si>
  <si>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</si>
  <si>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</si>
  <si>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</si>
  <si>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</si>
  <si>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</si>
  <si>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</si>
  <si>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</si>
  <si>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</si>
  <si>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</si>
  <si>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</si>
  <si>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</si>
  <si>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</si>
  <si>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</si>
  <si>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</si>
  <si>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</si>
  <si>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</si>
  <si>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</si>
  <si>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</si>
  <si>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</si>
  <si>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</si>
  <si>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</si>
  <si>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</si>
  <si>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</si>
  <si>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</si>
  <si>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</si>
  <si>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</si>
  <si>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</si>
  <si>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</si>
  <si>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</si>
  <si>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</si>
  <si>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</si>
  <si>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</si>
  <si>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</si>
  <si>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</si>
  <si>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</si>
  <si>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</si>
  <si>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</si>
  <si>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</si>
  <si>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</si>
  <si>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</si>
  <si>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</si>
  <si>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</si>
  <si>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</si>
  <si>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</si>
  <si>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</si>
  <si>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</si>
  <si>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</si>
  <si>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</si>
  <si>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</si>
  <si>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</si>
  <si>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</si>
  <si>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</si>
  <si>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</si>
  <si>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</si>
  <si>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</si>
  <si>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</si>
  <si>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</si>
  <si>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</si>
  <si>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</si>
  <si>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</si>
  <si>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</si>
  <si>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</si>
  <si>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</si>
  <si>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</si>
  <si>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</si>
  <si>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</si>
  <si>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</si>
  <si>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</si>
  <si>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</si>
  <si>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</si>
  <si>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</si>
  <si>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</si>
  <si>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</si>
  <si>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</si>
  <si>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</si>
  <si>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</si>
  <si>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</si>
  <si>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</si>
  <si>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</si>
  <si>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</si>
  <si>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</si>
  <si>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</si>
  <si>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</si>
  <si>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</si>
  <si>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</si>
  <si>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</si>
  <si>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</si>
  <si>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</si>
  <si>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</si>
  <si>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</si>
  <si>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</si>
  <si>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</si>
  <si>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</si>
  <si>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</si>
  <si>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</si>
  <si>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</si>
  <si>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</si>
  <si>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</si>
  <si>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</si>
  <si>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</si>
  <si>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</si>
  <si>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</si>
  <si>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</si>
  <si>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</si>
  <si>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</si>
  <si>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</si>
  <si>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</si>
  <si>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</si>
  <si>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</si>
  <si>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</si>
  <si>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</si>
  <si>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</si>
  <si>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</si>
  <si>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</si>
  <si>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</si>
  <si>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</si>
  <si>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</si>
  <si>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</si>
  <si>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</si>
  <si>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</si>
  <si>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</si>
  <si>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</si>
  <si>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</si>
  <si>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</si>
  <si>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</si>
  <si>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</si>
  <si>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</si>
  <si>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</si>
  <si>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</si>
  <si>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</si>
  <si>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</si>
  <si>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</si>
  <si>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</si>
  <si>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</si>
  <si>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</si>
  <si>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</si>
  <si>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</si>
  <si>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</si>
  <si>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</si>
  <si>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</si>
  <si>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</si>
  <si>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</si>
  <si>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</si>
  <si>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</si>
  <si>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</si>
  <si>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</si>
  <si>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</si>
  <si>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</si>
  <si>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</si>
  <si>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</si>
  <si>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</si>
  <si>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</si>
  <si>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</si>
  <si>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</si>
  <si>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</si>
  <si>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</si>
  <si>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</si>
  <si>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</si>
  <si>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</si>
  <si>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</si>
  <si>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</si>
  <si>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</si>
  <si>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</si>
  <si>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</si>
  <si>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</si>
  <si>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</si>
  <si>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</si>
  <si>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</si>
  <si>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</si>
  <si>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</si>
  <si>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</si>
  <si>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</si>
  <si>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</si>
  <si>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</si>
  <si>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</si>
  <si>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</si>
  <si>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</si>
  <si>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</si>
  <si>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</si>
  <si>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</si>
  <si>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</si>
  <si>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</si>
  <si>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</si>
  <si>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</si>
  <si>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</si>
  <si>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</si>
  <si>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</si>
  <si>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</si>
  <si>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</si>
  <si>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</si>
  <si>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</si>
  <si>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</si>
  <si>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</si>
  <si>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</si>
  <si>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</si>
  <si>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</si>
  <si>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</si>
  <si>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</si>
  <si>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</si>
  <si>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</si>
  <si>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</si>
  <si>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</si>
  <si>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</si>
  <si>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</si>
  <si>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</si>
  <si>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</si>
  <si>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</si>
  <si>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</si>
  <si>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</si>
  <si>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</si>
  <si>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</si>
  <si>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</si>
  <si>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</si>
  <si>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</si>
  <si>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</si>
  <si>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</si>
  <si>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</si>
  <si>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</si>
  <si>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</si>
  <si>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</si>
  <si>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</si>
  <si>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</si>
  <si>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</si>
  <si>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</si>
  <si>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</si>
  <si>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</si>
  <si>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</si>
  <si>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</si>
  <si>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</si>
  <si>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</si>
  <si>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</si>
  <si>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</si>
  <si>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</si>
  <si>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</si>
  <si>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</si>
  <si>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</si>
  <si>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</si>
  <si>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</si>
  <si>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</si>
  <si>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</si>
  <si>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</si>
  <si>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</si>
  <si>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</si>
  <si>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</si>
  <si>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</si>
  <si>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</si>
  <si>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</si>
  <si>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</si>
  <si>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</si>
  <si>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</si>
  <si>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</si>
  <si>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</si>
  <si>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</si>
  <si>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</si>
  <si>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</si>
  <si>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</si>
  <si>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</si>
  <si>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</si>
  <si>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</si>
  <si>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</si>
  <si>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</si>
  <si>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</si>
  <si>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</si>
  <si>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</si>
  <si>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</si>
  <si>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</si>
  <si>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</si>
  <si>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</si>
  <si>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</si>
  <si>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</si>
  <si>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</si>
  <si>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</si>
  <si>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</si>
  <si>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</si>
  <si>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</si>
  <si>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</si>
  <si>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</si>
  <si>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</si>
  <si>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</si>
  <si>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</si>
  <si>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</si>
  <si>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</si>
  <si>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</si>
  <si>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</si>
  <si>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</si>
  <si>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</si>
  <si>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</si>
  <si>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</si>
  <si>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</si>
  <si>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</si>
  <si>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</si>
  <si>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</si>
  <si>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</si>
  <si>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</si>
  <si>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</si>
  <si>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</si>
  <si>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</si>
  <si>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</si>
  <si>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</si>
  <si>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</si>
  <si>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</si>
  <si>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</si>
  <si>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</si>
  <si>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</si>
  <si>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</si>
  <si>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</si>
  <si>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</si>
  <si>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</si>
  <si>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</si>
  <si>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</si>
  <si>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</si>
  <si>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</si>
  <si>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</si>
  <si>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</si>
  <si>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</si>
  <si>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</si>
  <si>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</si>
  <si>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</si>
  <si>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</si>
  <si>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</si>
  <si>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</si>
  <si>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</si>
  <si>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</si>
  <si>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</si>
  <si>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</si>
  <si>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</si>
  <si>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</si>
  <si>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</si>
  <si>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</si>
  <si>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</si>
  <si>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</si>
  <si>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</si>
  <si>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</si>
  <si>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</si>
  <si>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</si>
  <si>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</si>
  <si>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</si>
  <si>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</si>
  <si>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</si>
  <si>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</si>
  <si>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</si>
  <si>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</si>
  <si>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</si>
  <si>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</si>
  <si>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</si>
  <si>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</si>
  <si>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</si>
  <si>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</si>
  <si>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</si>
  <si>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</si>
  <si>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</si>
  <si>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</si>
  <si>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</si>
  <si>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</si>
  <si>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</si>
  <si>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</si>
  <si>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</si>
  <si>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</si>
  <si>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</si>
  <si>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</si>
  <si>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</si>
  <si>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</si>
  <si>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</si>
  <si>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</si>
  <si>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</si>
  <si>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</si>
  <si>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</si>
  <si>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</si>
  <si>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</si>
  <si>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</si>
  <si>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</si>
  <si>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</si>
  <si>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</si>
  <si>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</si>
  <si>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</si>
  <si>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</si>
  <si>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</si>
  <si>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</si>
  <si>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</si>
  <si>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</si>
  <si>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</si>
  <si>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</si>
  <si>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</si>
  <si>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</si>
  <si>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</si>
  <si>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</si>
  <si>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</si>
  <si>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</si>
  <si>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</si>
  <si>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</si>
  <si>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</si>
  <si>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</si>
  <si>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</si>
  <si>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</si>
  <si>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</si>
  <si>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</si>
  <si>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</si>
  <si>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</si>
  <si>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</si>
  <si>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</si>
  <si>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</si>
  <si>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</si>
  <si>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</si>
  <si>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</si>
  <si>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</si>
  <si>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</si>
  <si>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</si>
  <si>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</si>
  <si>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</si>
  <si>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</si>
  <si>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</si>
  <si>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</si>
  <si>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</si>
  <si>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</si>
  <si>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</si>
  <si>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</si>
  <si>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</si>
  <si>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</si>
  <si>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</si>
  <si>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</si>
  <si>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</si>
  <si>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</si>
  <si>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</si>
  <si>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</si>
  <si>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</si>
  <si>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</si>
  <si>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</si>
  <si>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</si>
  <si>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</si>
  <si>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</si>
  <si>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</si>
  <si>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</si>
  <si>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</si>
  <si>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</si>
  <si>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</si>
  <si>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</si>
  <si>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</si>
  <si>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</si>
  <si>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</si>
  <si>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</si>
  <si>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</si>
  <si>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</si>
  <si>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</si>
  <si>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</si>
  <si>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</si>
  <si>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</si>
  <si>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</si>
  <si>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</si>
  <si>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</si>
  <si>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</si>
  <si>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</si>
  <si>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</si>
  <si>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</si>
  <si>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</si>
  <si>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</si>
  <si>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</si>
  <si>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</si>
  <si>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</si>
  <si>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</si>
  <si>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</si>
  <si>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</si>
  <si>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</si>
  <si>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</si>
  <si>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</si>
  <si>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</si>
  <si>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</si>
  <si>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</si>
  <si>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</si>
  <si>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</si>
  <si>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</si>
  <si>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</si>
  <si>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</si>
  <si>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</si>
  <si>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</si>
  <si>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</si>
  <si>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</si>
  <si>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</si>
  <si>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</si>
  <si>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</si>
  <si>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</si>
  <si>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</si>
  <si>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</si>
  <si>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</si>
  <si>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</si>
  <si>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</si>
  <si>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</si>
  <si>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</si>
  <si>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</si>
  <si>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</si>
  <si>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</si>
  <si>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</si>
  <si>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</si>
  <si>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</si>
  <si>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</si>
  <si>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</si>
  <si>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</si>
  <si>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</si>
  <si>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</si>
  <si>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</si>
  <si>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</si>
  <si>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</si>
  <si>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</si>
  <si>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</si>
  <si>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</si>
  <si>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</si>
  <si>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</si>
  <si>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</si>
  <si>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</si>
  <si>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</si>
  <si>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</si>
  <si>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</si>
  <si>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</si>
  <si>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</si>
  <si>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</si>
  <si>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</si>
  <si>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</si>
  <si>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</si>
  <si>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</si>
  <si>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</si>
  <si>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</si>
  <si>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</si>
  <si>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</si>
  <si>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</si>
  <si>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</si>
  <si>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</si>
  <si>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</si>
  <si>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</si>
  <si>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</si>
  <si>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</si>
  <si>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</si>
  <si>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</si>
  <si>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</si>
  <si>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</si>
  <si>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</si>
  <si>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</si>
  <si>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</si>
  <si>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</si>
  <si>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</si>
  <si>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</si>
  <si>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</si>
  <si>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</si>
  <si>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</si>
  <si>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</si>
  <si>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</si>
  <si>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</si>
  <si>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</si>
  <si>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</si>
  <si>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</si>
  <si>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</si>
  <si>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</si>
  <si>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</si>
  <si>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</si>
  <si>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</si>
  <si>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</si>
  <si>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</si>
  <si>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</si>
  <si>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</si>
  <si>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</si>
  <si>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</si>
  <si>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</si>
  <si>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</si>
  <si>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</si>
  <si>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</si>
  <si>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</si>
  <si>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</si>
  <si>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</si>
  <si>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</si>
  <si>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</si>
  <si>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</si>
  <si>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</si>
  <si>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</si>
  <si>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</si>
  <si>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</si>
  <si>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</si>
  <si>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</si>
  <si>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</si>
  <si>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</si>
  <si>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</si>
  <si>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</si>
  <si>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</si>
  <si>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</si>
  <si>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</si>
  <si>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</si>
  <si>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</si>
  <si>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</si>
  <si>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</si>
  <si>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</si>
  <si>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</si>
  <si>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</si>
  <si>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</si>
  <si>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</si>
  <si>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</si>
  <si>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</si>
  <si>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</si>
  <si>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</si>
  <si>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</si>
  <si>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</si>
  <si>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</si>
  <si>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</si>
  <si>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</si>
  <si>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</si>
  <si>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</si>
  <si>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</si>
  <si>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</si>
  <si>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</si>
  <si>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</si>
  <si>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</si>
  <si>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</si>
  <si>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</si>
  <si>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</si>
  <si>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</si>
  <si>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</si>
  <si>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</si>
  <si>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</si>
  <si>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</si>
  <si>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</si>
  <si>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</si>
  <si>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</si>
  <si>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</si>
  <si>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</si>
  <si>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</si>
  <si>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</si>
  <si>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</si>
  <si>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</si>
  <si>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</si>
  <si>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</si>
  <si>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</si>
  <si>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</si>
  <si>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</si>
  <si>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</si>
  <si>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</si>
  <si>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</si>
  <si>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</si>
  <si>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</si>
  <si>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</si>
  <si>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</si>
  <si>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</si>
  <si>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</si>
  <si>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</si>
  <si>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</si>
  <si>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</si>
  <si>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</si>
  <si>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</si>
  <si>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</si>
  <si>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</si>
  <si>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</si>
  <si>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</si>
  <si>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</si>
  <si>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</si>
  <si>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</si>
  <si>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</si>
  <si>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</si>
  <si>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</si>
  <si>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</si>
  <si>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</si>
  <si>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</si>
  <si>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</si>
  <si>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</si>
  <si>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</si>
  <si>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</si>
  <si>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</si>
  <si>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</si>
  <si>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</si>
  <si>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</si>
  <si>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</si>
  <si>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</si>
  <si>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</si>
  <si>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</si>
  <si>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</si>
  <si>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</si>
  <si>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</si>
  <si>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</si>
  <si>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</si>
  <si>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</si>
  <si>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</si>
  <si>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</si>
  <si>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</si>
  <si>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</si>
  <si>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</si>
  <si>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</si>
  <si>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</si>
  <si>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</si>
  <si>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</si>
  <si>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</si>
  <si>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</si>
  <si>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</si>
  <si>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</si>
  <si>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</si>
  <si>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</si>
  <si>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</si>
  <si>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</si>
  <si>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</si>
  <si>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</si>
  <si>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</si>
  <si>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</si>
  <si>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</si>
  <si>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</si>
  <si>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</si>
  <si>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</si>
  <si>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</si>
  <si>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</si>
  <si>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</si>
  <si>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</si>
  <si>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</si>
  <si>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</si>
  <si>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</si>
  <si>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</si>
  <si>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</si>
  <si>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</si>
  <si>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</si>
  <si>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</si>
  <si>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</si>
  <si>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</si>
  <si>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</si>
  <si>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</si>
  <si>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</si>
  <si>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</si>
  <si>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</si>
  <si>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</si>
  <si>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</si>
  <si>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</si>
  <si>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</si>
  <si>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</si>
  <si>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</si>
  <si>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</si>
  <si>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</si>
  <si>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</si>
  <si>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</si>
  <si>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</si>
  <si>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</si>
  <si>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</si>
  <si>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</si>
  <si>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</si>
  <si>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</si>
  <si>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</si>
  <si>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</si>
  <si>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</si>
  <si>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</si>
  <si>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</si>
  <si>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</si>
  <si>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</si>
  <si>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</si>
  <si>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</si>
  <si>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</si>
  <si>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</si>
  <si>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</si>
  <si>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</si>
  <si>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</si>
  <si>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</si>
  <si>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</si>
  <si>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</si>
  <si>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</si>
  <si>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</si>
  <si>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</si>
  <si>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</si>
  <si>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</si>
  <si>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</si>
  <si>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</si>
  <si>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</si>
  <si>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</si>
  <si>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</si>
  <si>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</si>
  <si>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</si>
  <si>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</si>
  <si>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</si>
  <si>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</si>
  <si>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</si>
  <si>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</si>
  <si>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</si>
  <si>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</si>
  <si>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</si>
  <si>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</si>
  <si>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</si>
  <si>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</si>
  <si>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</si>
  <si>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</si>
  <si>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</si>
  <si>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</si>
  <si>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</si>
  <si>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</si>
  <si>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</si>
  <si>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</si>
  <si>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</si>
  <si>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</si>
  <si>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</si>
  <si>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</si>
  <si>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</si>
  <si>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</si>
  <si>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</si>
  <si>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</si>
  <si>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</si>
  <si>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</si>
  <si>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</si>
  <si>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</si>
  <si>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</si>
  <si>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</si>
  <si>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</si>
  <si>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</si>
  <si>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</si>
  <si>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</si>
  <si>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</si>
  <si>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</si>
  <si>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</si>
  <si>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</si>
  <si>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</si>
  <si>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</si>
  <si>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</si>
  <si>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</si>
  <si>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</si>
  <si>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</si>
  <si>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</si>
  <si>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</si>
  <si>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</si>
  <si>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</si>
  <si>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</si>
  <si>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</si>
  <si>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</si>
  <si>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</si>
  <si>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</si>
  <si>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</si>
  <si>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</si>
  <si>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</si>
  <si>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</si>
  <si>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</si>
  <si>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</si>
  <si>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</si>
  <si>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</si>
  <si>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</si>
  <si>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</si>
  <si>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</si>
  <si>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</si>
  <si>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</si>
  <si>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</si>
  <si>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</si>
  <si>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</si>
  <si>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</si>
  <si>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</si>
  <si>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</si>
  <si>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</si>
  <si>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</si>
  <si>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</si>
  <si>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</si>
  <si>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</si>
  <si>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</si>
  <si>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</si>
  <si>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</si>
  <si>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</si>
  <si>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</si>
  <si>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</si>
  <si>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</si>
  <si>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</si>
  <si>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</si>
  <si>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</si>
  <si>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</si>
  <si>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</si>
  <si>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</si>
  <si>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</si>
  <si>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</si>
  <si>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</si>
  <si>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</si>
  <si>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</si>
  <si>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</si>
  <si>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</si>
  <si>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</si>
  <si>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</si>
  <si>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</si>
  <si>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</si>
  <si>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</si>
  <si>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</si>
  <si>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</si>
  <si>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</si>
  <si>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</si>
  <si>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</si>
  <si>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</si>
  <si>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</si>
  <si>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</si>
  <si>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</si>
  <si>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</si>
  <si>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</si>
  <si>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</si>
  <si>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</si>
  <si>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</si>
  <si>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</si>
  <si>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</si>
  <si>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</si>
  <si>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</si>
  <si>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</si>
  <si>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</si>
  <si>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</si>
  <si>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</si>
  <si>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</si>
  <si>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</si>
  <si>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</si>
  <si>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</si>
  <si>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</si>
  <si>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</si>
  <si>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</si>
  <si>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</si>
  <si>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</si>
  <si>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</si>
  <si>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</si>
  <si>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</si>
  <si>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</si>
  <si>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</si>
  <si>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</si>
  <si>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</si>
  <si>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</si>
  <si>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</si>
  <si>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</si>
  <si>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</si>
  <si>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</si>
  <si>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</si>
  <si>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</si>
  <si>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</si>
  <si>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</si>
  <si>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</si>
  <si>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</si>
  <si>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</si>
  <si>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</si>
  <si>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</si>
  <si>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</si>
  <si>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</si>
  <si>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</si>
  <si>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</si>
  <si>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</si>
  <si>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</si>
  <si>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</si>
  <si>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</si>
  <si>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</si>
  <si>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</si>
  <si>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</si>
  <si>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</si>
  <si>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</si>
  <si>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</si>
  <si>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</si>
  <si>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</si>
  <si>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</si>
  <si>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</si>
  <si>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</si>
  <si>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</si>
  <si>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</si>
  <si>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</si>
  <si>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</si>
  <si>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</si>
  <si>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</si>
  <si>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</si>
  <si>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</si>
  <si>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</si>
  <si>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</si>
  <si>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</si>
  <si>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</si>
  <si>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</si>
  <si>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</si>
  <si>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</si>
  <si>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</si>
  <si>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</si>
  <si>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</si>
  <si>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</si>
  <si>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</si>
  <si>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</si>
  <si>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</si>
  <si>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</si>
  <si>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</si>
  <si>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</si>
  <si>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</si>
  <si>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</si>
  <si>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</si>
  <si>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</si>
  <si>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</si>
  <si>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</si>
  <si>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</si>
  <si>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</si>
  <si>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</si>
  <si>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</si>
  <si>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</si>
  <si>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</si>
  <si>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</si>
  <si>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</si>
  <si>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</si>
  <si>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</si>
  <si>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</si>
  <si>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</si>
  <si>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</si>
  <si>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</si>
  <si>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</si>
  <si>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</si>
  <si>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</si>
  <si>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</si>
  <si>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</si>
  <si>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</si>
  <si>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</si>
  <si>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</si>
  <si>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</si>
  <si>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</si>
  <si>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</si>
  <si>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</si>
  <si>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</si>
  <si>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</si>
  <si>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</si>
  <si>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</si>
  <si>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</si>
  <si>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</si>
  <si>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</si>
  <si>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</si>
  <si>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</si>
  <si>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</si>
  <si>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</si>
  <si>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</si>
  <si>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</si>
  <si>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</si>
  <si>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</si>
  <si>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</si>
  <si>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</si>
  <si>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</si>
  <si>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</si>
  <si>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</si>
  <si>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</si>
  <si>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</si>
  <si>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</si>
  <si>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</si>
  <si>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</si>
  <si>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</si>
  <si>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</si>
  <si>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</si>
  <si>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</si>
  <si>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</si>
  <si>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</si>
  <si>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</si>
  <si>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</si>
  <si>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</si>
  <si>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</si>
  <si>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</si>
  <si>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</si>
  <si>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</si>
  <si>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</si>
  <si>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</si>
  <si>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</si>
  <si>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</si>
  <si>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</si>
  <si>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</si>
  <si>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</si>
  <si>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</si>
  <si>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</si>
  <si>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</si>
  <si>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</si>
  <si>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</si>
  <si>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</si>
  <si>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</si>
  <si>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</si>
  <si>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</si>
  <si>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</si>
  <si>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</si>
  <si>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</si>
  <si>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</si>
  <si>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</si>
  <si>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</si>
  <si>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</si>
  <si>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</si>
  <si>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</si>
  <si>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</si>
  <si>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</si>
  <si>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</si>
  <si>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</si>
  <si>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</si>
  <si>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</si>
  <si>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</si>
  <si>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</si>
  <si>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</si>
  <si>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</si>
  <si>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</si>
  <si>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</si>
  <si>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</si>
  <si>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</si>
  <si>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</si>
  <si>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</si>
  <si>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</si>
  <si>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</si>
  <si>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</si>
  <si>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</si>
  <si>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</si>
  <si>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</si>
  <si>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</si>
  <si>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</si>
  <si>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</si>
  <si>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</si>
  <si>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</si>
  <si>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</si>
  <si>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</si>
  <si>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</si>
  <si>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</si>
  <si>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</si>
  <si>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</si>
  <si>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</si>
  <si>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</si>
  <si>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</si>
  <si>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</si>
  <si>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</si>
  <si>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</si>
  <si>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</si>
  <si>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</si>
  <si>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</si>
  <si>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</si>
  <si>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</si>
  <si>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</si>
  <si>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</si>
  <si>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</si>
  <si>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</si>
  <si>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</si>
  <si>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</si>
  <si>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</si>
  <si>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</si>
  <si>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</si>
  <si>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</si>
  <si>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</si>
  <si>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</si>
  <si>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</si>
  <si>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</si>
  <si>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</si>
  <si>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</si>
  <si>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</si>
  <si>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</si>
  <si>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</si>
  <si>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</si>
  <si>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</si>
  <si>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</si>
  <si>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</si>
  <si>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</si>
  <si>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</si>
  <si>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</si>
  <si>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</si>
  <si>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</si>
  <si>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</si>
  <si>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</si>
  <si>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</si>
  <si>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</si>
  <si>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</si>
  <si>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</si>
  <si>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</si>
  <si>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</si>
  <si>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</si>
  <si>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</si>
  <si>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</si>
  <si>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</si>
  <si>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</si>
  <si>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</si>
  <si>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</si>
  <si>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</si>
  <si>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</si>
  <si>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</si>
  <si>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</si>
  <si>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</si>
  <si>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</si>
  <si>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</si>
  <si>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</si>
  <si>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</si>
  <si>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</si>
  <si>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</si>
  <si>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</si>
  <si>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</si>
  <si>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</si>
  <si>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</si>
  <si>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</si>
  <si>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</si>
  <si>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</si>
  <si>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</si>
  <si>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</si>
  <si>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</si>
  <si>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</si>
  <si>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</si>
  <si>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</si>
  <si>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</si>
  <si>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</si>
  <si>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</si>
  <si>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</si>
  <si>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</si>
  <si>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</si>
  <si>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</si>
  <si>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</si>
  <si>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</si>
  <si>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</si>
  <si>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</si>
  <si>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</si>
  <si>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</si>
  <si>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</si>
  <si>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</si>
  <si>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</si>
  <si>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</si>
  <si>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</si>
  <si>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</si>
  <si>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</si>
  <si>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</si>
  <si>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</si>
  <si>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</si>
  <si>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</si>
  <si>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</si>
  <si>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</si>
  <si>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</si>
  <si>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</si>
  <si>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</si>
  <si>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</si>
  <si>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</si>
  <si>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</si>
  <si>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</si>
  <si>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</si>
  <si>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</si>
  <si>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</si>
  <si>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</si>
  <si>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</si>
  <si>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</si>
  <si>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</si>
  <si>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</si>
  <si>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</si>
  <si>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</si>
  <si>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</si>
  <si>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</si>
  <si>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</si>
  <si>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</si>
  <si>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</si>
  <si>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</si>
  <si>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</si>
  <si>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</si>
  <si>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</si>
  <si>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</si>
  <si>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</si>
  <si>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</si>
  <si>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</si>
  <si>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</si>
  <si>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</si>
  <si>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</si>
  <si>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</si>
  <si>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</si>
  <si>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</si>
  <si>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</si>
  <si>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</si>
  <si>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</si>
  <si>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</si>
  <si>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</si>
  <si>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</si>
  <si>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</si>
  <si>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</si>
  <si>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</si>
  <si>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</si>
  <si>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</si>
  <si>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</si>
  <si>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</si>
  <si>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</si>
  <si>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</si>
  <si>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</si>
  <si>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</si>
  <si>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</si>
  <si>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</si>
  <si>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</si>
  <si>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</si>
  <si>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</si>
  <si>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</si>
  <si>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</si>
  <si>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</si>
  <si>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</si>
  <si>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</si>
  <si>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</si>
  <si>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</si>
  <si>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</si>
  <si>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</si>
  <si>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</si>
  <si>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</si>
  <si>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</si>
  <si>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</si>
  <si>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</si>
  <si>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</si>
  <si>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</si>
  <si>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</si>
  <si>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</si>
  <si>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</si>
  <si>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</si>
  <si>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</si>
  <si>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</si>
  <si>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</si>
  <si>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</si>
  <si>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</si>
  <si>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</si>
  <si>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</si>
  <si>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</si>
  <si>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</si>
  <si>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</si>
  <si>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</si>
  <si>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</si>
  <si>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</si>
  <si>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</si>
  <si>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</si>
  <si>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</si>
  <si>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</si>
  <si>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</si>
  <si>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</si>
  <si>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</si>
  <si>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</si>
  <si>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</si>
  <si>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</si>
  <si>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</si>
  <si>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</si>
  <si>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</si>
  <si>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</si>
  <si>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</si>
  <si>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</si>
  <si>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</si>
  <si>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</si>
  <si>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</si>
  <si>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</si>
  <si>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</si>
  <si>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</si>
  <si>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</si>
  <si>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</si>
  <si>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</si>
  <si>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</si>
  <si>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</si>
  <si>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</si>
  <si>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</si>
  <si>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</si>
  <si>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</si>
  <si>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</si>
  <si>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</si>
  <si>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</si>
  <si>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</si>
  <si>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</si>
  <si>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</si>
  <si>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</si>
  <si>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</si>
  <si>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</si>
  <si>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</si>
  <si>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</si>
  <si>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</si>
  <si>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</si>
  <si>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</si>
  <si>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</si>
  <si>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</si>
  <si>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</si>
  <si>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</si>
  <si>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</si>
  <si>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</si>
  <si>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</si>
  <si>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</si>
  <si>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</si>
  <si>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</si>
  <si>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</si>
  <si>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</si>
  <si>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</si>
  <si>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</si>
  <si>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</si>
  <si>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</si>
  <si>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</si>
  <si>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</si>
  <si>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</si>
  <si>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</si>
  <si>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</si>
  <si>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</si>
  <si>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</si>
  <si>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</si>
  <si>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</si>
  <si>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</si>
  <si>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</si>
  <si>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</si>
  <si>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</si>
  <si>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</si>
  <si>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</si>
  <si>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</si>
  <si>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</si>
  <si>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</si>
  <si>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</si>
  <si>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</si>
  <si>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</si>
  <si>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</si>
  <si>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</si>
  <si>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</si>
  <si>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</si>
  <si>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</si>
  <si>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</si>
  <si>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</si>
  <si>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</si>
  <si>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</si>
  <si>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</si>
  <si>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</si>
  <si>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</si>
  <si>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</si>
  <si>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</si>
  <si>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</si>
  <si>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</si>
  <si>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</si>
  <si>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</si>
  <si>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</si>
  <si>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</si>
  <si>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</si>
  <si>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</si>
  <si>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</si>
  <si>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</si>
  <si>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</si>
  <si>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</si>
  <si>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</si>
  <si>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</si>
  <si>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</si>
  <si>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</si>
  <si>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</si>
  <si>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</si>
  <si>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</si>
  <si>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</si>
  <si>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</si>
  <si>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</si>
  <si>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</si>
  <si>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</si>
  <si>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</si>
  <si>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</si>
  <si>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</si>
  <si>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</si>
  <si>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</si>
  <si>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</si>
  <si>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</si>
  <si>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</si>
  <si>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</si>
  <si>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</si>
  <si>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</si>
  <si>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</si>
  <si>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</si>
  <si>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</si>
  <si>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</si>
  <si>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</si>
  <si>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</si>
  <si>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</si>
  <si>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</si>
  <si>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</si>
  <si>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</si>
  <si>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</si>
  <si>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</si>
  <si>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</si>
  <si>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</si>
  <si>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</si>
  <si>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</si>
  <si>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</si>
  <si>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</si>
  <si>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</si>
  <si>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</si>
  <si>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</si>
  <si>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</si>
  <si>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</si>
  <si>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</si>
  <si>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</si>
  <si>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</si>
  <si>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</si>
  <si>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</si>
  <si>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</si>
  <si>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</si>
  <si>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</si>
  <si>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</si>
  <si>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</si>
  <si>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</si>
  <si>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</si>
  <si>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</si>
  <si>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</si>
  <si>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</si>
  <si>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</si>
  <si>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</si>
  <si>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</si>
  <si>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</si>
  <si>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</si>
  <si>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</si>
  <si>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</si>
  <si>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</si>
  <si>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</si>
  <si>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</si>
  <si>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</si>
  <si>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</si>
  <si>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</si>
  <si>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</si>
  <si>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</si>
  <si>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</si>
  <si>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</si>
  <si>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</si>
  <si>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</si>
  <si>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</si>
  <si>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</si>
  <si>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</si>
  <si>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</si>
  <si>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</si>
  <si>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</si>
  <si>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</si>
  <si>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</si>
  <si>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</si>
  <si>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</si>
  <si>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</si>
  <si>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</si>
  <si>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</si>
  <si>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</si>
  <si>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</si>
  <si>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</si>
  <si>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</si>
  <si>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</si>
  <si>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</si>
  <si>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</si>
  <si>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</si>
  <si>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</si>
  <si>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</si>
  <si>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</si>
  <si>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</si>
  <si>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</si>
  <si>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</si>
  <si>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</si>
  <si>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</si>
  <si>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</si>
  <si>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</si>
  <si>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</si>
  <si>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</si>
  <si>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</si>
  <si>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</si>
  <si>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</si>
  <si>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</si>
  <si>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</si>
  <si>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</si>
  <si>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</si>
  <si>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</si>
  <si>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</si>
  <si>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</si>
  <si>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</si>
  <si>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</si>
  <si>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</si>
  <si>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</si>
  <si>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</si>
  <si>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</si>
  <si>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</si>
  <si>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</si>
  <si>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</si>
  <si>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</si>
  <si>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</si>
  <si>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</si>
  <si>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</si>
  <si>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</si>
  <si>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</si>
  <si>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</si>
  <si>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</si>
  <si>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</si>
  <si>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</si>
  <si>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</si>
  <si>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</si>
  <si>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</si>
  <si>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</si>
  <si>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</si>
  <si>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</si>
  <si>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</si>
  <si>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</si>
  <si>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</si>
  <si>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</si>
  <si>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</si>
  <si>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</si>
  <si>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</si>
  <si>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</si>
  <si>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</si>
  <si>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</si>
  <si>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</si>
  <si>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</si>
  <si>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</si>
  <si>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</si>
  <si>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</si>
  <si>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</si>
  <si>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</si>
  <si>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</si>
  <si>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</si>
  <si>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</si>
  <si>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</si>
  <si>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</si>
  <si>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</si>
  <si>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</si>
  <si>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</si>
  <si>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</si>
  <si>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</si>
  <si>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</si>
  <si>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</si>
  <si>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</si>
  <si>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</si>
  <si>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</si>
  <si>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</si>
  <si>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</si>
  <si>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</si>
  <si>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</si>
  <si>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</si>
  <si>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</si>
  <si>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</si>
  <si>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</si>
  <si>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</si>
  <si>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</si>
  <si>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</si>
  <si>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</si>
  <si>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</si>
  <si>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</si>
  <si>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</si>
  <si>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</si>
  <si>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</si>
  <si>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</si>
  <si>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</si>
  <si>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</si>
  <si>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</si>
  <si>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</si>
  <si>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</si>
  <si>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</si>
  <si>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</si>
  <si>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</si>
  <si>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</si>
  <si>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</si>
  <si>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</si>
  <si>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</si>
  <si>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</si>
  <si>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</si>
  <si>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</si>
  <si>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</si>
  <si>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</si>
  <si>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</si>
  <si>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</si>
  <si>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</si>
  <si>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</si>
  <si>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</si>
  <si>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</si>
  <si>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</si>
  <si>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</si>
  <si>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</si>
  <si>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</si>
  <si>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</si>
  <si>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</si>
  <si>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</si>
  <si>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</si>
  <si>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</si>
  <si>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</si>
  <si>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</si>
  <si>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</si>
  <si>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</si>
  <si>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</si>
  <si>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</si>
  <si>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</si>
  <si>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</si>
  <si>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</si>
  <si>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</si>
  <si>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</si>
  <si>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</si>
  <si>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</si>
  <si>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</si>
  <si>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</si>
  <si>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</si>
  <si>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</si>
  <si>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</si>
  <si>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</si>
  <si>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</si>
  <si>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</si>
  <si>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</si>
  <si>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</si>
  <si>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</si>
  <si>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</si>
  <si>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</si>
  <si>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</si>
  <si>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</si>
  <si>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</si>
  <si>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</si>
  <si>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</si>
  <si>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</si>
  <si>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</si>
  <si>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</si>
  <si>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</si>
  <si>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</si>
  <si>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</si>
  <si>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</si>
  <si>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</si>
  <si>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</si>
  <si>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</si>
  <si>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</si>
  <si>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</si>
  <si>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</si>
  <si>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</si>
  <si>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</si>
  <si>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</si>
  <si>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</si>
  <si>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</si>
  <si>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</si>
  <si>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</si>
  <si>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</si>
  <si>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</si>
  <si>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</si>
  <si>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</si>
  <si>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</si>
  <si>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</si>
  <si>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</si>
  <si>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</si>
  <si>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</si>
  <si>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</si>
  <si>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</si>
  <si>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</si>
  <si>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</si>
  <si>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</si>
  <si>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</si>
  <si>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</si>
  <si>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</si>
  <si>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</si>
  <si>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</si>
  <si>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</si>
  <si>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</si>
  <si>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</si>
  <si>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</si>
  <si>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</si>
  <si>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</si>
  <si>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</si>
  <si>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</si>
  <si>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</si>
  <si>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</si>
  <si>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</si>
  <si>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</si>
  <si>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</si>
  <si>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</si>
  <si>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</si>
  <si>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</si>
  <si>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</si>
  <si>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</si>
  <si>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</si>
  <si>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</si>
  <si>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</si>
  <si>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</si>
  <si>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</si>
  <si>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</si>
  <si>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</si>
  <si>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</si>
  <si>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</si>
  <si>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</si>
  <si>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</si>
  <si>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</si>
  <si>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</si>
  <si>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</si>
  <si>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</si>
  <si>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</si>
  <si>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</si>
  <si>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</si>
  <si>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</si>
  <si>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</si>
  <si>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</si>
  <si>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</si>
  <si>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</si>
  <si>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</si>
  <si>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</si>
  <si>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</si>
  <si>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</si>
  <si>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</si>
  <si>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</si>
  <si>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</si>
  <si>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</si>
  <si>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</si>
  <si>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</si>
  <si>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</si>
  <si>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</si>
  <si>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</si>
  <si>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</si>
  <si>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</si>
  <si>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</si>
  <si>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</si>
  <si>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</si>
  <si>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</si>
  <si>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</si>
  <si>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</si>
  <si>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</si>
  <si>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</si>
  <si>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</si>
  <si>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</si>
  <si>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</si>
  <si>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</si>
  <si>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</si>
  <si>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</si>
  <si>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</si>
  <si>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</si>
  <si>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</si>
  <si>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</si>
  <si>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</si>
  <si>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</si>
  <si>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</si>
  <si>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</si>
  <si>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</si>
  <si>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</si>
  <si>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</si>
  <si>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</si>
  <si>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</si>
  <si>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</si>
  <si>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</si>
  <si>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</si>
  <si>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</si>
  <si>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</si>
  <si>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</si>
  <si>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</si>
  <si>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</si>
  <si>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</si>
  <si>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</si>
  <si>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</si>
  <si>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</si>
  <si>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</si>
  <si>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</si>
  <si>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</si>
  <si>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</si>
  <si>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</si>
  <si>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</si>
  <si>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</si>
  <si>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</si>
  <si>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</si>
  <si>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</si>
  <si>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</si>
  <si>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</si>
  <si>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</si>
  <si>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</si>
  <si>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</si>
  <si>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</si>
  <si>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</si>
  <si>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</si>
  <si>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</si>
  <si>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</si>
  <si>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</si>
  <si>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</si>
  <si>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</si>
  <si>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</si>
  <si>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</si>
  <si>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</si>
  <si>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</si>
  <si>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</si>
  <si>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</si>
  <si>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</si>
  <si>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</si>
  <si>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</si>
  <si>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</si>
  <si>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</si>
  <si>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</si>
  <si>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</si>
  <si>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</si>
  <si>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</si>
  <si>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</si>
  <si>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</si>
  <si>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</si>
  <si>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</si>
  <si>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</si>
  <si>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</si>
  <si>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</si>
  <si>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</si>
  <si>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</si>
  <si>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</si>
  <si>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</si>
  <si>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</si>
  <si>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</si>
  <si>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</si>
  <si>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</si>
  <si>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</si>
  <si>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</si>
  <si>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</si>
  <si>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</si>
  <si>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</si>
  <si>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</si>
  <si>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</si>
  <si>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</si>
  <si>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</si>
  <si>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</si>
  <si>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</si>
  <si>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</si>
  <si>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</si>
  <si>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</si>
  <si>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</si>
  <si>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</si>
  <si>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</si>
  <si>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</si>
  <si>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</si>
  <si>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</si>
  <si>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</si>
  <si>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</si>
  <si>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</si>
  <si>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</si>
  <si>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</si>
  <si>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</si>
  <si>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</si>
  <si>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</si>
  <si>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</si>
  <si>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</si>
  <si>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</si>
  <si>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</si>
  <si>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</si>
  <si>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</si>
  <si>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</si>
  <si>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</si>
  <si>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</si>
  <si>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</si>
  <si>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</si>
  <si>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</si>
  <si>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</si>
  <si>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</si>
  <si>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</si>
  <si>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</si>
  <si>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</si>
  <si>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</si>
  <si>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</si>
  <si>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</si>
  <si>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</si>
  <si>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</si>
  <si>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</si>
  <si>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</si>
  <si>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</si>
  <si>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</si>
  <si>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</si>
  <si>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</si>
  <si>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</si>
  <si>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</si>
  <si>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</si>
  <si>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</si>
  <si>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</si>
  <si>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</si>
  <si>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</si>
  <si>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</si>
  <si>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</si>
  <si>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</si>
  <si>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</si>
  <si>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</si>
  <si>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</si>
  <si>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</si>
  <si>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</si>
  <si>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</si>
  <si>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</si>
  <si>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</si>
  <si>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</si>
  <si>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</si>
  <si>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</si>
  <si>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</si>
  <si>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</si>
  <si>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</si>
  <si>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</si>
  <si>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</si>
  <si>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</si>
  <si>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</si>
  <si>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</si>
  <si>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</si>
  <si>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</si>
  <si>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</si>
  <si>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</si>
  <si>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</si>
  <si>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</si>
  <si>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</si>
  <si>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</si>
  <si>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</si>
  <si>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</si>
  <si>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</si>
  <si>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</si>
  <si>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</si>
  <si>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</si>
  <si>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</si>
  <si>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</si>
  <si>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</si>
  <si>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</si>
  <si>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</si>
  <si>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</si>
  <si>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</si>
  <si>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</si>
  <si>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</si>
  <si>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</si>
  <si>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</si>
  <si>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</si>
  <si>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</si>
  <si>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</si>
  <si>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</si>
  <si>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</si>
  <si>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</si>
  <si>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</si>
  <si>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</si>
  <si>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</si>
  <si>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</si>
  <si>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</si>
  <si>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</si>
  <si>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</si>
  <si>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</si>
  <si>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</si>
  <si>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</si>
  <si>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</si>
  <si>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</si>
  <si>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</si>
  <si>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</si>
  <si>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</si>
  <si>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</si>
  <si>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</si>
  <si>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</si>
  <si>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</si>
  <si>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</si>
  <si>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</si>
  <si>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</si>
  <si>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</si>
  <si>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</si>
  <si>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</si>
  <si>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</si>
  <si>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</si>
  <si>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</si>
  <si>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</si>
  <si>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</si>
  <si>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</si>
  <si>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</si>
  <si>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</si>
  <si>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</si>
  <si>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</si>
  <si>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</si>
  <si>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</si>
  <si>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</si>
  <si>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</si>
  <si>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</si>
  <si>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</si>
  <si>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</si>
  <si>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</si>
  <si>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</si>
  <si>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</si>
  <si>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</si>
  <si>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</si>
  <si>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</si>
  <si>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</si>
  <si>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</si>
  <si>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</si>
  <si>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</si>
  <si>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</si>
  <si>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</si>
  <si>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</si>
  <si>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</si>
  <si>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</si>
  <si>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</si>
  <si>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</si>
  <si>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</si>
  <si>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</si>
  <si>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</si>
  <si>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</si>
  <si>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</si>
  <si>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</si>
  <si>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</si>
  <si>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</si>
  <si>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</si>
  <si>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</si>
  <si>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</si>
  <si>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</si>
  <si>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</si>
  <si>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</si>
  <si>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</si>
  <si>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</si>
  <si>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</si>
  <si>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</si>
  <si>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</si>
  <si>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</si>
  <si>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</si>
  <si>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</si>
  <si>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</si>
  <si>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</si>
  <si>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</si>
  <si>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</si>
  <si>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</si>
  <si>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</si>
  <si>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</si>
  <si>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</si>
  <si>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</si>
  <si>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</si>
  <si>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</si>
  <si>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</si>
  <si>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</si>
  <si>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</si>
  <si>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</si>
  <si>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</si>
  <si>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</si>
  <si>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</si>
  <si>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</si>
  <si>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</si>
  <si>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</si>
  <si>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</si>
  <si>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</si>
  <si>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</si>
  <si>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</si>
  <si>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</si>
  <si>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</si>
  <si>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</si>
  <si>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</si>
  <si>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</si>
  <si>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</si>
  <si>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</si>
  <si>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</si>
  <si>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</si>
  <si>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</si>
  <si>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</si>
  <si>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</si>
  <si>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</si>
  <si>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</si>
  <si>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</si>
  <si>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</si>
  <si>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</si>
  <si>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</si>
  <si>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</si>
  <si>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</si>
  <si>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</si>
  <si>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</si>
  <si>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</si>
  <si>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</si>
  <si>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</si>
  <si>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</si>
  <si>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</si>
  <si>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</si>
  <si>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</si>
  <si>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</si>
  <si>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</si>
  <si>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</si>
  <si>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</si>
  <si>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</si>
  <si>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</si>
  <si>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</si>
  <si>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</si>
  <si>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</si>
  <si>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</si>
  <si>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</si>
  <si>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</si>
  <si>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</si>
  <si>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</si>
  <si>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</si>
  <si>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</si>
  <si>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</si>
  <si>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</si>
  <si>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</si>
  <si>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</si>
  <si>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</si>
  <si>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</si>
  <si>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</si>
  <si>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</si>
  <si>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</si>
  <si>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</si>
  <si>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</si>
  <si>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</si>
  <si>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</si>
  <si>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</si>
  <si>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</si>
  <si>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</si>
  <si>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</si>
  <si>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</si>
  <si>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</si>
  <si>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</si>
  <si>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</si>
  <si>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</si>
  <si>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</si>
  <si>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</si>
  <si>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</si>
  <si>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</si>
  <si>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</si>
  <si>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</si>
  <si>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</si>
  <si>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</si>
  <si>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</si>
  <si>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</si>
  <si>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</si>
  <si>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</si>
  <si>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</si>
  <si>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</si>
  <si>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</si>
  <si>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</si>
  <si>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</si>
  <si>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</si>
  <si>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</si>
  <si>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</si>
  <si>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</si>
  <si>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</si>
  <si>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</si>
  <si>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</si>
  <si>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</si>
  <si>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</si>
  <si>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</si>
  <si>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</si>
  <si>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</si>
  <si>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</si>
  <si>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</si>
  <si>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</si>
  <si>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</si>
  <si>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</si>
  <si>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</si>
  <si>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</si>
  <si>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</si>
  <si>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</si>
  <si>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</si>
  <si>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</si>
  <si>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</si>
  <si>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</si>
  <si>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</si>
  <si>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</si>
  <si>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</si>
  <si>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</si>
  <si>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</si>
  <si>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</si>
  <si>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</si>
  <si>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</si>
  <si>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</si>
  <si>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</si>
  <si>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</si>
  <si>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</si>
  <si>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</si>
  <si>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</si>
  <si>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</si>
  <si>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</si>
  <si>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</si>
  <si>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</si>
  <si>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</si>
  <si>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</si>
  <si>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</si>
  <si>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</si>
  <si>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</si>
  <si>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</si>
  <si>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</si>
  <si>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</si>
  <si>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</si>
  <si>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</si>
  <si>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</si>
  <si>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</si>
  <si>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</si>
  <si>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</si>
  <si>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</si>
  <si>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</si>
  <si>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</si>
  <si>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</si>
  <si>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</si>
  <si>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</si>
  <si>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</si>
  <si>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</si>
  <si>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</si>
  <si>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</si>
  <si>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</si>
  <si>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</si>
  <si>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</si>
  <si>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</si>
  <si>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</si>
  <si>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</si>
  <si>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</si>
  <si>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</si>
  <si>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</si>
  <si>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</si>
  <si>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</si>
  <si>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</si>
  <si>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</si>
  <si>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</si>
  <si>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</si>
  <si>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</si>
  <si>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</si>
  <si>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</si>
  <si>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</si>
  <si>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</si>
  <si>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</si>
  <si>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</si>
  <si>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</si>
  <si>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</si>
  <si>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</si>
  <si>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</si>
  <si>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</si>
  <si>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</si>
  <si>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</si>
  <si>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</si>
  <si>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</si>
  <si>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</si>
  <si>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</si>
  <si>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</si>
  <si>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</si>
  <si>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</si>
  <si>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</si>
  <si>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</si>
  <si>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</si>
  <si>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</si>
  <si>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</si>
  <si>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</si>
  <si>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</si>
  <si>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</si>
  <si>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</si>
  <si>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</si>
  <si>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</si>
  <si>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</si>
  <si>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</si>
  <si>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</si>
  <si>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</si>
  <si>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</si>
  <si>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</si>
  <si>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</si>
  <si>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</si>
  <si>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</si>
  <si>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</si>
  <si>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</si>
  <si>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</si>
  <si>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</si>
  <si>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</si>
  <si>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</si>
  <si>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</si>
  <si>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</si>
  <si>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</si>
  <si>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</si>
  <si>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</si>
  <si>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</si>
  <si>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</si>
  <si>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</si>
  <si>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</si>
  <si>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</si>
  <si>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</si>
  <si>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</si>
  <si>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</si>
  <si>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</si>
  <si>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</si>
  <si>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</si>
  <si>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</si>
  <si>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</si>
  <si>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</si>
  <si>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</si>
  <si>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</si>
  <si>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</si>
  <si>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</si>
  <si>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</si>
  <si>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</si>
  <si>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</si>
  <si>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</si>
  <si>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</si>
  <si>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</si>
  <si>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</si>
  <si>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</si>
  <si>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</si>
  <si>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</si>
  <si>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</si>
  <si>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</si>
  <si>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</si>
  <si>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</si>
  <si>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</si>
  <si>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</si>
  <si>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</si>
  <si>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</si>
  <si>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</si>
  <si>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</si>
  <si>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</si>
  <si>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</si>
  <si>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</si>
  <si>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</si>
  <si>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</si>
  <si>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</si>
  <si>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</si>
  <si>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</si>
  <si>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</si>
  <si>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</si>
  <si>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</si>
  <si>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</si>
  <si>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</si>
  <si>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</si>
  <si>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</si>
  <si>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</si>
  <si>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</si>
  <si>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</si>
  <si>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</si>
  <si>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</si>
  <si>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</si>
  <si>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</si>
  <si>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</si>
  <si>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</si>
  <si>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</si>
  <si>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</si>
  <si>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</si>
  <si>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</si>
  <si>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</si>
  <si>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</si>
  <si>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</si>
  <si>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</si>
  <si>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</si>
  <si>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</si>
  <si>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</si>
  <si>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</si>
  <si>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</si>
  <si>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</si>
  <si>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</si>
  <si>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</si>
  <si>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</si>
  <si>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</si>
  <si>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</si>
  <si>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</si>
  <si>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</si>
  <si>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</si>
  <si>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</si>
  <si>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</si>
  <si>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</si>
  <si>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</si>
  <si>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</si>
  <si>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</si>
  <si>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</si>
  <si>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</si>
  <si>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</si>
  <si>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</si>
  <si>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</si>
  <si>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</si>
  <si>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</si>
  <si>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</si>
  <si>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</si>
  <si>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</si>
  <si>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</si>
  <si>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</si>
  <si>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</si>
  <si>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</si>
  <si>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</si>
  <si>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</si>
  <si>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</si>
  <si>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</si>
  <si>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</si>
  <si>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</si>
  <si>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</si>
  <si>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</si>
  <si>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</si>
  <si>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</si>
  <si>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</si>
  <si>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</si>
  <si>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</si>
  <si>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</si>
  <si>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</si>
  <si>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</si>
  <si>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</si>
  <si>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</si>
  <si>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</si>
  <si>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</si>
  <si>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</si>
  <si>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</si>
  <si>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</si>
  <si>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</si>
  <si>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</si>
  <si>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</si>
  <si>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</si>
  <si>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</si>
  <si>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</si>
  <si>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</si>
  <si>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</si>
  <si>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</si>
  <si>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</si>
  <si>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</si>
  <si>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</si>
  <si>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</si>
  <si>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</si>
  <si>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</si>
  <si>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</si>
  <si>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</si>
  <si>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</si>
  <si>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</si>
  <si>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</si>
  <si>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</si>
  <si>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</si>
  <si>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</si>
  <si>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</si>
  <si>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</si>
  <si>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</si>
  <si>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</si>
  <si>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</si>
  <si>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</si>
  <si>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</si>
  <si>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</si>
  <si>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</si>
  <si>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</si>
  <si>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</si>
  <si>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</si>
  <si>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</si>
  <si>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</si>
  <si>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</si>
  <si>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</si>
  <si>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</si>
  <si>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</si>
  <si>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</si>
  <si>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</si>
  <si>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</si>
  <si>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</si>
  <si>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</si>
  <si>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</si>
  <si>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</si>
  <si>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</si>
  <si>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</si>
  <si>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</si>
  <si>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</si>
  <si>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</si>
  <si>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</si>
  <si>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</si>
  <si>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</si>
  <si>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</si>
  <si>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</si>
  <si>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</si>
  <si>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</si>
  <si>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</si>
  <si>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</si>
  <si>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</si>
  <si>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</si>
  <si>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</si>
  <si>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</si>
  <si>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</si>
  <si>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</si>
  <si>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</si>
  <si>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</si>
  <si>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</si>
  <si>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</si>
  <si>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</si>
  <si>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</si>
  <si>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</si>
  <si>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</si>
  <si>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</si>
  <si>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</si>
  <si>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</si>
  <si>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</si>
  <si>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</si>
  <si>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</si>
  <si>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</si>
  <si>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</si>
  <si>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</si>
  <si>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</si>
  <si>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</si>
  <si>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</si>
  <si>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</si>
  <si>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</si>
  <si>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</si>
  <si>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</si>
  <si>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</si>
  <si>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</si>
  <si>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</si>
  <si>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</si>
  <si>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</si>
  <si>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</si>
  <si>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</si>
  <si>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</si>
  <si>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</si>
  <si>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</si>
  <si>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</si>
  <si>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</si>
  <si>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</si>
  <si>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</si>
  <si>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</si>
  <si>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</si>
  <si>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</si>
  <si>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</si>
  <si>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</si>
  <si>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</si>
  <si>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</si>
  <si>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</si>
  <si>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</si>
  <si>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</si>
  <si>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</si>
  <si>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</si>
  <si>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</si>
  <si>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</si>
  <si>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</si>
  <si>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</si>
  <si>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</si>
  <si>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</si>
  <si>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</si>
  <si>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</si>
  <si>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</si>
  <si>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</si>
  <si>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</si>
  <si>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</si>
  <si>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</si>
  <si>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</si>
  <si>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</si>
  <si>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</si>
  <si>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</si>
  <si>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</si>
  <si>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</si>
  <si>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</si>
  <si>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</si>
  <si>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</si>
  <si>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</si>
  <si>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</si>
  <si>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</si>
  <si>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</si>
  <si>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</si>
  <si>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</si>
  <si>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</si>
  <si>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</si>
  <si>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</si>
  <si>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</si>
  <si>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</si>
  <si>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</si>
  <si>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</si>
  <si>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</si>
  <si>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</si>
  <si>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</si>
  <si>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</si>
  <si>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</si>
  <si>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</si>
  <si>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</si>
  <si>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</si>
  <si>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</si>
  <si>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</si>
  <si>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</si>
  <si>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</si>
  <si>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</si>
  <si>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</si>
  <si>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</si>
  <si>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</si>
  <si>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</si>
  <si>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</si>
  <si>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</si>
  <si>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</si>
  <si>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</si>
  <si>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</si>
  <si>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</si>
  <si>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</si>
  <si>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</si>
  <si>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</si>
  <si>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</si>
  <si>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</si>
  <si>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</si>
  <si>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</si>
  <si>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</si>
  <si>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</si>
  <si>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</si>
  <si>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</si>
  <si>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</si>
  <si>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</si>
  <si>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</si>
  <si>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</si>
  <si>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</si>
  <si>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</si>
  <si>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</si>
  <si>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</si>
  <si>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</si>
  <si>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</si>
  <si>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</si>
  <si>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</si>
  <si>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</si>
  <si>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</si>
  <si>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</si>
  <si>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</si>
  <si>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</si>
  <si>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</si>
  <si>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</si>
  <si>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</si>
  <si>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</si>
  <si>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</si>
  <si>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</si>
  <si>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</si>
  <si>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</si>
  <si>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</si>
  <si>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</si>
  <si>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</si>
  <si>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</si>
  <si>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</si>
  <si>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</si>
  <si>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</si>
  <si>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</si>
  <si>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</si>
  <si>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</si>
  <si>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</si>
  <si>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</si>
  <si>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</si>
  <si>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</si>
  <si>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</si>
  <si>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</si>
  <si>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</si>
  <si>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</si>
  <si>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</si>
  <si>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</si>
  <si>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</si>
  <si>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</si>
  <si>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</si>
  <si>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</si>
  <si>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</si>
  <si>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</si>
  <si>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</si>
  <si>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</si>
  <si>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</si>
  <si>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</si>
  <si>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</si>
  <si>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</si>
  <si>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</si>
  <si>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</si>
  <si>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</si>
  <si>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</si>
  <si>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</si>
  <si>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</si>
  <si>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</si>
  <si>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</si>
  <si>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</si>
  <si>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</si>
  <si>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</si>
  <si>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</si>
  <si>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</si>
  <si>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</si>
  <si>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</si>
  <si>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</si>
  <si>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</si>
  <si>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</si>
  <si>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</si>
  <si>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</si>
  <si>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</si>
  <si>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</si>
  <si>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</si>
  <si>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</si>
  <si>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</si>
  <si>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</si>
  <si>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</si>
  <si>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</si>
  <si>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</si>
  <si>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</si>
  <si>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</si>
  <si>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</si>
  <si>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</si>
  <si>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</si>
  <si>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</si>
  <si>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</si>
  <si>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</si>
  <si>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</si>
  <si>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</si>
  <si>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</si>
  <si>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</si>
  <si>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</si>
  <si>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</si>
  <si>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</si>
  <si>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</si>
  <si>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</si>
  <si>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</si>
  <si>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</si>
  <si>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</si>
  <si>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</si>
  <si>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</si>
  <si>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</si>
  <si>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</si>
  <si>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</si>
  <si>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</si>
  <si>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</si>
  <si>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</si>
  <si>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</si>
  <si>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</si>
  <si>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</si>
  <si>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</si>
  <si>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</si>
  <si>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</si>
  <si>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</si>
  <si>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</si>
  <si>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</si>
  <si>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</si>
  <si>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</si>
  <si>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</si>
  <si>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</si>
  <si>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</si>
  <si>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</si>
  <si>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</si>
  <si>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</si>
  <si>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</si>
  <si>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</si>
  <si>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</si>
  <si>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</si>
  <si>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</si>
  <si>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</si>
  <si>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</si>
  <si>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</si>
  <si>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</si>
  <si>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</si>
  <si>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</si>
  <si>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</si>
  <si>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</si>
  <si>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</si>
  <si>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</si>
  <si>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</si>
  <si>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</si>
  <si>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</si>
  <si>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</si>
  <si>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</si>
  <si>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</si>
  <si>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</si>
  <si>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</si>
  <si>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</si>
  <si>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</si>
  <si>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</si>
  <si>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</si>
  <si>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</si>
  <si>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</si>
  <si>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</si>
  <si>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</si>
  <si>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</si>
  <si>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</si>
  <si>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</si>
  <si>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</si>
  <si>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</si>
  <si>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</si>
  <si>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</si>
  <si>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</si>
  <si>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</si>
  <si>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</si>
  <si>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</si>
  <si>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</si>
  <si>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</si>
  <si>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</si>
  <si>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</si>
  <si>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</si>
  <si>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</si>
  <si>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</si>
  <si>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</si>
  <si>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</si>
  <si>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</si>
  <si>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</si>
  <si>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</si>
  <si>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</si>
  <si>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</si>
  <si>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</si>
  <si>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</si>
  <si>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</si>
  <si>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</si>
  <si>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</si>
  <si>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</si>
  <si>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</si>
  <si>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</si>
  <si>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</si>
  <si>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</si>
  <si>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</si>
  <si>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</si>
  <si>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</si>
  <si>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</si>
  <si>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</si>
  <si>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</si>
  <si>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</si>
  <si>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</si>
  <si>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</si>
  <si>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</si>
  <si>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</si>
  <si>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</si>
  <si>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</si>
  <si>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</si>
  <si>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</si>
  <si>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</si>
  <si>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</si>
  <si>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</si>
  <si>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</si>
  <si>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</si>
  <si>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</si>
  <si>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</si>
  <si>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</si>
  <si>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</si>
  <si>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</si>
  <si>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</si>
  <si>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</si>
  <si>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</si>
  <si>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</si>
  <si>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</si>
  <si>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</si>
  <si>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</si>
  <si>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</si>
  <si>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</si>
  <si>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</si>
  <si>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</si>
  <si>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</si>
  <si>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</si>
  <si>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</si>
  <si>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</si>
  <si>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</si>
  <si>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</si>
  <si>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</si>
  <si>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</si>
  <si>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</si>
  <si>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</si>
  <si>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</si>
  <si>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</si>
  <si>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</si>
  <si>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</si>
  <si>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</si>
  <si>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</si>
  <si>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</si>
  <si>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</si>
  <si>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</si>
  <si>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</si>
  <si>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</si>
  <si>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</si>
  <si>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</si>
  <si>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</si>
  <si>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</si>
  <si>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</si>
  <si>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</si>
  <si>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</si>
  <si>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</si>
  <si>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</si>
  <si>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</si>
  <si>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</si>
  <si>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</si>
  <si>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</si>
  <si>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</si>
  <si>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</si>
  <si>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</si>
  <si>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</si>
  <si>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</si>
  <si>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</si>
  <si>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</si>
  <si>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</si>
  <si>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</si>
  <si>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</si>
  <si>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</si>
  <si>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</si>
  <si>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</si>
  <si>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</si>
  <si>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</si>
  <si>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</si>
  <si>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</si>
  <si>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</si>
  <si>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</si>
  <si>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</si>
  <si>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</si>
  <si>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</si>
  <si>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</si>
  <si>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</si>
  <si>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</si>
  <si>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</si>
  <si>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</si>
  <si>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</si>
  <si>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</si>
  <si>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</si>
  <si>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</si>
  <si>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</si>
  <si>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</si>
  <si>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</si>
  <si>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</si>
  <si>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</si>
  <si>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</si>
  <si>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</si>
  <si>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</si>
  <si>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</si>
  <si>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</si>
  <si>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</si>
  <si>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</si>
  <si>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</si>
  <si>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</si>
  <si>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</si>
  <si>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</si>
  <si>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</si>
  <si>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</si>
  <si>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</si>
  <si>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</si>
  <si>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</si>
  <si>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</si>
  <si>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</si>
  <si>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</si>
  <si>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</si>
  <si>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</si>
  <si>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</si>
  <si>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</si>
  <si>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</si>
  <si>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</si>
  <si>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</si>
  <si>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</si>
  <si>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</si>
  <si>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</si>
  <si>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</si>
  <si>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</si>
  <si>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</si>
  <si>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</si>
  <si>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</si>
  <si>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</si>
  <si>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</si>
  <si>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</si>
  <si>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</si>
  <si>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</si>
  <si>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</si>
  <si>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</si>
  <si>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</si>
  <si>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</si>
  <si>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</si>
  <si>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</si>
  <si>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</si>
  <si>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</si>
  <si>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</si>
  <si>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</si>
  <si>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</si>
  <si>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</si>
  <si>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</si>
  <si>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</si>
  <si>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</si>
  <si>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</si>
  <si>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</si>
  <si>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</si>
  <si>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</si>
  <si>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</si>
  <si>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</si>
  <si>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</si>
  <si>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</si>
  <si>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</si>
  <si>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</si>
  <si>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</si>
  <si>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</si>
  <si>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</si>
  <si>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</si>
  <si>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</si>
  <si>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</si>
  <si>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</si>
  <si>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</si>
  <si>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</si>
  <si>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</si>
  <si>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</si>
  <si>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</si>
  <si>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</si>
  <si>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</si>
  <si>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</si>
  <si>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</si>
  <si>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</si>
  <si>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</si>
  <si>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</si>
  <si>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</si>
  <si>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</si>
  <si>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</si>
  <si>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</si>
  <si>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</si>
  <si>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</si>
  <si>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</si>
  <si>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</si>
  <si>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</si>
  <si>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</si>
  <si>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</si>
  <si>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</si>
  <si>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</si>
  <si>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</si>
  <si>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</si>
  <si>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</si>
  <si>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</si>
  <si>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</si>
  <si>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</si>
  <si>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</si>
  <si>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</si>
  <si>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</si>
  <si>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</si>
  <si>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</si>
  <si>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</si>
  <si>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</si>
  <si>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</si>
  <si>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</si>
  <si>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</si>
  <si>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</si>
  <si>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</si>
  <si>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</si>
  <si>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</si>
  <si>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</si>
  <si>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</si>
  <si>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</si>
  <si>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</si>
  <si>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</si>
  <si>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</si>
  <si>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</si>
  <si>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</si>
  <si>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</si>
  <si>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</si>
  <si>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</si>
  <si>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</si>
  <si>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</si>
  <si>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</si>
  <si>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</si>
  <si>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</si>
  <si>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</si>
  <si>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</si>
  <si>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</si>
  <si>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</si>
  <si>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</si>
  <si>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</si>
  <si>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</si>
  <si>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</si>
  <si>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</si>
  <si>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</si>
  <si>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</si>
  <si>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</si>
  <si>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</si>
  <si>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</si>
  <si>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</si>
  <si>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</si>
  <si>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</si>
  <si>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</si>
  <si>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</si>
  <si>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</si>
  <si>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</si>
  <si>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</si>
  <si>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</si>
  <si>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</si>
  <si>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</si>
  <si>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</si>
  <si>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</si>
  <si>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</si>
  <si>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</si>
  <si>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</si>
  <si>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</si>
  <si>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</si>
  <si>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</si>
  <si>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</si>
  <si>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</si>
  <si>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</si>
  <si>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</si>
  <si>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</si>
  <si>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</si>
  <si>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</si>
  <si>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</si>
  <si>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</si>
  <si>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</si>
  <si>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</si>
  <si>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</si>
  <si>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</si>
  <si>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</si>
  <si>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</si>
  <si>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</si>
  <si>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</si>
  <si>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</si>
  <si>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</si>
  <si>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</si>
  <si>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</si>
  <si>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</si>
  <si>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</si>
  <si>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</si>
  <si>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</si>
  <si>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</si>
  <si>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</si>
  <si>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</si>
  <si>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</si>
  <si>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</si>
  <si>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</si>
  <si>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</si>
  <si>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</si>
  <si>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</si>
  <si>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</si>
  <si>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</si>
  <si>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</si>
  <si>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</si>
  <si>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</si>
  <si>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</si>
  <si>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</si>
  <si>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</si>
  <si>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</si>
  <si>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</si>
  <si>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</si>
  <si>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</si>
  <si>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</si>
  <si>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</si>
  <si>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</si>
  <si>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</si>
  <si>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</si>
  <si>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</si>
  <si>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</si>
  <si>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</si>
  <si>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</si>
  <si>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</si>
  <si>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</si>
  <si>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</si>
  <si>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</si>
  <si>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</si>
  <si>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</si>
  <si>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</si>
  <si>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</si>
  <si>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</si>
  <si>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</si>
  <si>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</si>
  <si>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</si>
  <si>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</si>
  <si>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</si>
  <si>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</si>
  <si>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</si>
  <si>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</si>
  <si>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</si>
  <si>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</si>
  <si>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</si>
  <si>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</si>
  <si>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</si>
  <si>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</si>
  <si>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</si>
  <si>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</si>
  <si>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</si>
  <si>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</si>
  <si>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</si>
  <si>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</si>
  <si>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</si>
  <si>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</si>
  <si>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</si>
  <si>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</si>
  <si>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</si>
  <si>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</si>
  <si>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</si>
  <si>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</si>
  <si>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</si>
  <si>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</si>
  <si>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</si>
  <si>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</si>
  <si>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</si>
  <si>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</si>
  <si>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</si>
  <si>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</si>
  <si>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</si>
  <si>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</si>
  <si>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</si>
  <si>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</si>
  <si>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</si>
  <si>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</si>
  <si>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</si>
  <si>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</si>
  <si>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</si>
  <si>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</si>
  <si>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</si>
  <si>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</si>
  <si>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</si>
  <si>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</si>
  <si>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</si>
  <si>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</si>
  <si>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</si>
  <si>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</si>
  <si>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</si>
  <si>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</si>
  <si>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</si>
  <si>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</si>
  <si>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</si>
  <si>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</si>
  <si>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</si>
  <si>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</si>
  <si>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</si>
  <si>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</si>
  <si>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</si>
  <si>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</si>
  <si>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</si>
  <si>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</si>
  <si>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</si>
  <si>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</si>
  <si>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</si>
  <si>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</si>
  <si>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</si>
  <si>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</si>
  <si>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</si>
  <si>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</si>
  <si>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</si>
  <si>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</si>
  <si>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</si>
  <si>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</si>
  <si>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</si>
  <si>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</si>
  <si>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</si>
  <si>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</si>
  <si>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</si>
  <si>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</si>
  <si>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</si>
  <si>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</si>
  <si>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</si>
  <si>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</si>
  <si>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</si>
  <si>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</si>
  <si>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</si>
  <si>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</si>
  <si>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</si>
  <si>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</si>
  <si>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</si>
  <si>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</si>
  <si>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</si>
  <si>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</si>
  <si>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</si>
  <si>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</si>
  <si>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</si>
  <si>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</si>
  <si>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</si>
  <si>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</si>
  <si>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</si>
  <si>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</si>
  <si>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</si>
  <si>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</si>
  <si>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</si>
  <si>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</si>
  <si>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</si>
  <si>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</si>
  <si>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</si>
  <si>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</si>
  <si>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</si>
  <si>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</si>
  <si>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</si>
  <si>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</si>
  <si>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</si>
  <si>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</si>
  <si>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</si>
  <si>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</si>
  <si>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</si>
  <si>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</si>
  <si>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</si>
  <si>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</si>
  <si>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</si>
  <si>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</si>
  <si>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</si>
  <si>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</si>
  <si>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</si>
  <si>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</si>
  <si>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</si>
  <si>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</si>
  <si>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</si>
  <si>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</si>
  <si>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</si>
  <si>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</si>
  <si>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</si>
  <si>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</si>
  <si>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</si>
  <si>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</si>
  <si>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</si>
  <si>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</si>
  <si>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</si>
  <si>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</si>
  <si>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</si>
  <si>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</si>
  <si>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</si>
  <si>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</si>
  <si>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</si>
  <si>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</si>
  <si>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</si>
  <si>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</si>
  <si>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</si>
  <si>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</si>
  <si>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</si>
  <si>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</si>
  <si>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</si>
  <si>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</si>
  <si>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</si>
  <si>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</si>
  <si>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</si>
  <si>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</si>
  <si>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</si>
  <si>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</si>
  <si>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</si>
  <si>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</si>
  <si>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</si>
  <si>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</si>
  <si>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</si>
  <si>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</si>
  <si>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</si>
  <si>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</si>
  <si>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</si>
  <si>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</si>
  <si>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</si>
  <si>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</si>
  <si>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</si>
  <si>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</si>
  <si>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</si>
  <si>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</si>
  <si>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</si>
  <si>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</si>
  <si>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</si>
  <si>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</si>
  <si>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</si>
  <si>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</si>
  <si>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</si>
  <si>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</si>
  <si>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</si>
  <si>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</si>
  <si>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</si>
  <si>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</si>
  <si>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</si>
  <si>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</si>
  <si>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</si>
  <si>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</si>
  <si>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</si>
  <si>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</si>
  <si>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</si>
  <si>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</si>
  <si>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</si>
  <si>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</si>
  <si>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</si>
  <si>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</si>
  <si>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</si>
  <si>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</si>
  <si>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</si>
  <si>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</si>
  <si>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</si>
  <si>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</si>
  <si>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</si>
  <si>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</si>
  <si>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</si>
  <si>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</si>
  <si>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</si>
  <si>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</si>
  <si>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</si>
  <si>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</si>
  <si>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</si>
  <si>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</si>
  <si>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</si>
  <si>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</si>
  <si>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</si>
  <si>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</si>
  <si>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</si>
  <si>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</si>
  <si>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</si>
  <si>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</si>
  <si>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</si>
  <si>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</si>
  <si>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</si>
  <si>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</si>
  <si>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</si>
  <si>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</si>
  <si>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</si>
  <si>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</si>
  <si>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</si>
  <si>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</si>
  <si>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</si>
  <si>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</si>
  <si>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</si>
  <si>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</si>
  <si>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</si>
  <si>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</si>
  <si>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</si>
  <si>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</si>
  <si>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</si>
  <si>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</si>
  <si>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</si>
  <si>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</si>
  <si>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</si>
  <si>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</si>
  <si>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</si>
  <si>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</si>
  <si>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</si>
  <si>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</si>
  <si>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</si>
  <si>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</si>
  <si>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</si>
  <si>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</si>
  <si>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</si>
  <si>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</si>
  <si>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</si>
  <si>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</si>
  <si>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</si>
  <si>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</si>
  <si>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</si>
  <si>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</si>
  <si>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</si>
  <si>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</si>
  <si>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</si>
  <si>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</si>
  <si>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</si>
  <si>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</si>
  <si>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</si>
  <si>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</si>
  <si>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</si>
  <si>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</si>
  <si>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</si>
  <si>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</si>
  <si>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</si>
  <si>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</si>
  <si>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</si>
  <si>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</si>
  <si>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</si>
  <si>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</si>
  <si>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</si>
  <si>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</si>
  <si>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</si>
  <si>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</si>
  <si>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</si>
  <si>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</si>
  <si>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</si>
  <si>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</si>
  <si>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</si>
  <si>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</si>
  <si>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</si>
  <si>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</si>
  <si>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</si>
  <si>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</si>
  <si>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</si>
  <si>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</si>
  <si>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</si>
  <si>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</si>
  <si>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</si>
  <si>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</si>
  <si>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</si>
  <si>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</si>
  <si>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</si>
  <si>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</si>
  <si>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</si>
  <si>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</si>
  <si>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</si>
  <si>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</si>
  <si>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</si>
  <si>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</si>
  <si>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</si>
  <si>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</si>
  <si>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</si>
  <si>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</si>
  <si>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</si>
  <si>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</si>
  <si>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</si>
  <si>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</si>
  <si>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</si>
  <si>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</si>
  <si>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</si>
  <si>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</si>
  <si>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</si>
  <si>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</si>
  <si>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</si>
  <si>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</si>
  <si>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</si>
  <si>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</si>
  <si>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</si>
  <si>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</si>
  <si>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</si>
  <si>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</si>
  <si>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</si>
  <si>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</si>
  <si>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</si>
  <si>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</si>
  <si>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</si>
  <si>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</si>
  <si>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</si>
  <si>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</si>
  <si>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</si>
  <si>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</si>
  <si>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</si>
  <si>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</si>
  <si>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</si>
  <si>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</si>
  <si>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</si>
  <si>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</si>
  <si>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</si>
  <si>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</si>
  <si>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</si>
  <si>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</si>
  <si>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</si>
  <si>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</si>
  <si>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</si>
  <si>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</si>
  <si>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</si>
  <si>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</si>
  <si>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</si>
  <si>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</si>
  <si>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</si>
  <si>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</si>
  <si>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</si>
  <si>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</si>
  <si>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</si>
  <si>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</si>
  <si>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</si>
  <si>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</si>
  <si>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</si>
  <si>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</si>
  <si>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</si>
  <si>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</si>
  <si>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</si>
  <si>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</si>
  <si>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</si>
  <si>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</si>
  <si>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</si>
  <si>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</si>
  <si>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</si>
  <si>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</si>
  <si>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</si>
  <si>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</si>
  <si>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</si>
  <si>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</si>
  <si>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</si>
  <si>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</si>
  <si>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</si>
  <si>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</si>
  <si>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</si>
  <si>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</si>
  <si>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</si>
  <si>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</si>
  <si>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</si>
  <si>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</si>
  <si>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</si>
  <si>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</si>
  <si>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</si>
  <si>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</si>
  <si>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</si>
  <si>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</si>
  <si>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</si>
  <si>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</si>
  <si>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</si>
  <si>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</si>
  <si>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</si>
  <si>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</si>
  <si>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</si>
  <si>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</si>
  <si>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</si>
  <si>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</si>
  <si>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</si>
  <si>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</si>
  <si>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</si>
  <si>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</si>
  <si>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</si>
  <si>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</si>
  <si>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</si>
  <si>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</si>
  <si>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</si>
  <si>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</si>
  <si>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</si>
  <si>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</si>
  <si>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</si>
  <si>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</si>
  <si>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</si>
  <si>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</si>
  <si>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</si>
  <si>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</si>
  <si>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</si>
  <si>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</si>
  <si>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</si>
  <si>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</si>
  <si>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</si>
  <si>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</si>
  <si>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</si>
  <si>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</si>
  <si>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</si>
  <si>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</si>
  <si>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</si>
  <si>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</si>
  <si>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</si>
  <si>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</si>
  <si>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</si>
  <si>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</si>
  <si>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</si>
  <si>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</si>
  <si>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</si>
  <si>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</si>
  <si>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</si>
  <si>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</si>
  <si>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</si>
  <si>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</si>
  <si>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</si>
  <si>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</si>
  <si>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</si>
  <si>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</si>
  <si>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</si>
  <si>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</si>
  <si>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</si>
  <si>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</si>
  <si>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</si>
  <si>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</si>
  <si>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</si>
  <si>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</si>
  <si>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</si>
  <si>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</si>
  <si>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</si>
  <si>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</si>
  <si>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</si>
  <si>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</si>
  <si>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</si>
  <si>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</si>
  <si>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</si>
  <si>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</si>
  <si>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</si>
  <si>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</si>
  <si>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</si>
  <si>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</si>
  <si>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</si>
  <si>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</si>
  <si>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</si>
  <si>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</si>
  <si>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</si>
  <si>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</si>
  <si>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</si>
  <si>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</si>
  <si>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</si>
  <si>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</si>
  <si>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</si>
  <si>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</si>
  <si>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</si>
  <si>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</si>
  <si>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</si>
  <si>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</si>
  <si>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</si>
  <si>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</si>
  <si>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</si>
  <si>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</si>
  <si>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</si>
  <si>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</si>
  <si>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</si>
  <si>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</si>
  <si>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</si>
  <si>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</si>
  <si>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</si>
  <si>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</si>
  <si>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</si>
  <si>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</si>
  <si>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</si>
  <si>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</si>
  <si>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</si>
  <si>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</si>
  <si>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</si>
  <si>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</si>
  <si>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</si>
  <si>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</si>
  <si>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</si>
  <si>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</si>
  <si>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</si>
  <si>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</si>
  <si>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</si>
  <si>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</si>
  <si>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</si>
  <si>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</si>
  <si>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</si>
  <si>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</si>
  <si>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</si>
  <si>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</si>
  <si>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</si>
  <si>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</si>
  <si>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</si>
  <si>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</si>
  <si>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</si>
  <si>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</si>
  <si>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</si>
  <si>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</si>
  <si>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</si>
  <si>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</si>
  <si>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</si>
  <si>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</si>
  <si>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</si>
  <si>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</si>
  <si>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</si>
  <si>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</si>
  <si>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</si>
  <si>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</si>
  <si>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</si>
  <si>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</si>
  <si>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</si>
  <si>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</si>
  <si>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</si>
  <si>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</si>
  <si>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</si>
  <si>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</si>
  <si>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</si>
  <si>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</si>
  <si>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</si>
  <si>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</si>
  <si>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</si>
  <si>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</si>
  <si>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</si>
  <si>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</si>
  <si>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</si>
  <si>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</si>
  <si>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</si>
  <si>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</si>
  <si>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</si>
  <si>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</si>
  <si>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</si>
  <si>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</si>
  <si>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</si>
  <si>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</si>
  <si>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</si>
  <si>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</si>
  <si>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</si>
  <si>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</si>
  <si>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</si>
  <si>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</si>
  <si>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</si>
  <si>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</si>
  <si>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</si>
  <si>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</si>
  <si>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</si>
  <si>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</si>
  <si>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</si>
  <si>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</si>
  <si>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</si>
  <si>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</si>
  <si>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</si>
  <si>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</si>
  <si>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</si>
  <si>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</si>
  <si>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</si>
  <si>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</si>
  <si>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</si>
  <si>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</si>
  <si>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</si>
  <si>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</si>
  <si>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</si>
  <si>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</si>
  <si>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</si>
  <si>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</si>
  <si>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</si>
  <si>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</si>
  <si>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</si>
  <si>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</si>
  <si>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</si>
  <si>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</si>
  <si>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</si>
  <si>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</si>
  <si>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</si>
  <si>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</si>
  <si>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</si>
  <si>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</si>
  <si>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</si>
  <si>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</si>
  <si>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</si>
  <si>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</si>
  <si>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</si>
  <si>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</si>
  <si>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</si>
  <si>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</si>
  <si>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</si>
  <si>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</si>
  <si>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</si>
  <si>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</si>
  <si>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</si>
  <si>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</si>
  <si>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</si>
  <si>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</si>
  <si>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</si>
  <si>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</si>
  <si>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</si>
  <si>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</si>
  <si>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</si>
  <si>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</si>
  <si>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</si>
  <si>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</si>
  <si>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</si>
  <si>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</si>
  <si>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</si>
  <si>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</si>
  <si>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</si>
  <si>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</si>
  <si>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</si>
  <si>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</si>
  <si>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</si>
  <si>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</si>
  <si>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</si>
  <si>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</si>
  <si>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</si>
  <si>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</si>
  <si>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</si>
  <si>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</si>
  <si>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</si>
  <si>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</si>
  <si>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</si>
  <si>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</si>
  <si>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</si>
  <si>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</si>
  <si>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</si>
  <si>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</si>
  <si>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</si>
  <si>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</si>
  <si>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</si>
  <si>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</si>
  <si>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</si>
  <si>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</si>
  <si>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</si>
  <si>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</si>
  <si>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</si>
  <si>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</si>
  <si>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</si>
  <si>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</si>
  <si>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</si>
  <si>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</si>
  <si>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</si>
  <si>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</si>
  <si>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</si>
  <si>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</si>
  <si>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</si>
  <si>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</si>
  <si>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</si>
  <si>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</si>
  <si>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</si>
  <si>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</si>
  <si>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</si>
  <si>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</si>
  <si>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</si>
  <si>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</si>
  <si>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</si>
  <si>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</si>
  <si>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</si>
  <si>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</si>
  <si>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</si>
  <si>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</si>
  <si>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</si>
  <si>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</si>
  <si>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</si>
  <si>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</si>
  <si>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</si>
  <si>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</si>
  <si>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</si>
  <si>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</si>
  <si>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</si>
  <si>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</si>
  <si>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</si>
  <si>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</si>
  <si>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</si>
  <si>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</si>
  <si>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</si>
  <si>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</si>
  <si>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</si>
  <si>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</si>
  <si>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</si>
  <si>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</si>
  <si>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</si>
  <si>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</si>
  <si>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</si>
  <si>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</si>
  <si>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</si>
  <si>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</si>
  <si>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</si>
  <si>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</si>
  <si>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</si>
  <si>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</si>
  <si>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</si>
  <si>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</si>
  <si>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</si>
  <si>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</si>
  <si>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</si>
  <si>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</si>
  <si>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</si>
  <si>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</si>
  <si>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</si>
  <si>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</si>
  <si>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</si>
  <si>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</si>
  <si>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</si>
  <si>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</si>
  <si>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</si>
  <si>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</si>
  <si>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</si>
  <si>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</si>
  <si>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</si>
  <si>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</si>
  <si>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</si>
  <si>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</si>
  <si>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</si>
  <si>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</si>
  <si>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</si>
  <si>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</si>
  <si>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</si>
  <si>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</si>
  <si>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</si>
  <si>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</si>
  <si>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</si>
  <si>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</si>
  <si>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</si>
  <si>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</si>
  <si>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</si>
  <si>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</si>
  <si>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</si>
  <si>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</si>
  <si>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</si>
  <si>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</si>
  <si>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</si>
  <si>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</si>
  <si>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</si>
  <si>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</si>
  <si>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</si>
  <si>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</si>
  <si>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</si>
  <si>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</si>
  <si>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</si>
  <si>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</si>
  <si>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</si>
  <si>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</si>
  <si>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</si>
  <si>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</si>
  <si>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</si>
  <si>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</si>
  <si>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</si>
  <si>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</si>
  <si>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</si>
  <si>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</si>
  <si>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</si>
  <si>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</si>
  <si>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</si>
  <si>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</si>
  <si>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</si>
  <si>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</si>
  <si>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</si>
  <si>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</si>
  <si>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</si>
  <si>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</si>
  <si>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</si>
  <si>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</si>
  <si>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</si>
  <si>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</si>
  <si>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</si>
  <si>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</si>
  <si>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</si>
  <si>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</si>
  <si>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</si>
  <si>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</si>
  <si>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</si>
  <si>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</si>
  <si>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</si>
  <si>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</si>
  <si>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</si>
  <si>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</si>
  <si>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</si>
  <si>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</si>
  <si>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</si>
  <si>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</si>
  <si>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</si>
  <si>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</si>
  <si>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</si>
  <si>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</si>
  <si>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</si>
  <si>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</si>
  <si>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</si>
  <si>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</si>
  <si>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</si>
  <si>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</si>
  <si>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</si>
  <si>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</si>
  <si>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</si>
  <si>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</si>
  <si>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</si>
  <si>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</si>
  <si>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</si>
  <si>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</si>
  <si>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</si>
  <si>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</si>
  <si>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</si>
  <si>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</si>
  <si>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</si>
  <si>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</si>
  <si>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</si>
  <si>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</si>
  <si>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</si>
  <si>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</si>
  <si>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</si>
  <si>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</si>
  <si>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</si>
  <si>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</si>
  <si>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</si>
  <si>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</si>
  <si>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</si>
  <si>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</si>
  <si>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</si>
  <si>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</si>
  <si>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</si>
  <si>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</si>
  <si>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</si>
  <si>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</si>
  <si>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</si>
  <si>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</si>
  <si>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</si>
  <si>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</si>
  <si>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</si>
  <si>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</si>
  <si>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</si>
  <si>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</si>
  <si>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</si>
  <si>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</si>
  <si>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</si>
  <si>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</si>
  <si>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</si>
  <si>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</si>
  <si>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</si>
  <si>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</si>
  <si>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</si>
  <si>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</si>
  <si>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</si>
  <si>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</si>
  <si>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</si>
  <si>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</si>
  <si>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</si>
  <si>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</si>
  <si>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</si>
  <si>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</si>
  <si>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</si>
  <si>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</si>
  <si>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</si>
  <si>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</si>
  <si>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</si>
  <si>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</si>
  <si>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</si>
  <si>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</si>
  <si>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</si>
  <si>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</si>
  <si>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</si>
  <si>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</si>
  <si>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</si>
  <si>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</si>
  <si>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</si>
  <si>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</si>
  <si>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</si>
  <si>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</si>
  <si>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</si>
  <si>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</si>
  <si>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</si>
  <si>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</si>
  <si>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</si>
  <si>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</si>
  <si>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</si>
  <si>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</si>
  <si>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</si>
  <si>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</si>
  <si>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</si>
  <si>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</si>
  <si>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</si>
  <si>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</si>
  <si>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</si>
  <si>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</si>
  <si>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</si>
  <si>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</si>
  <si>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</si>
  <si>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</si>
  <si>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</si>
  <si>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</si>
  <si>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</si>
  <si>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</si>
  <si>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</si>
  <si>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</si>
  <si>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</si>
  <si>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</si>
  <si>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</si>
  <si>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</si>
  <si>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</si>
  <si>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</si>
  <si>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</si>
  <si>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</si>
  <si>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</si>
  <si>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</si>
  <si>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</si>
  <si>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</si>
  <si>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</si>
  <si>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</si>
  <si>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</si>
  <si>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</si>
  <si>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</si>
  <si>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</si>
  <si>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</si>
  <si>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</si>
  <si>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</si>
  <si>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</si>
  <si>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</si>
  <si>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</si>
  <si>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</si>
  <si>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</si>
  <si>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</si>
  <si>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</si>
  <si>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</si>
  <si>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</si>
  <si>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</si>
  <si>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</si>
  <si>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</si>
  <si>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</si>
  <si>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</si>
  <si>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</si>
  <si>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</si>
  <si>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</si>
  <si>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</si>
  <si>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</si>
  <si>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</si>
  <si>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</si>
  <si>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</si>
  <si>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</si>
  <si>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</si>
  <si>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</si>
  <si>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</si>
  <si>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</si>
  <si>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</si>
  <si>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</si>
  <si>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</si>
  <si>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</si>
  <si>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</si>
  <si>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</si>
  <si>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</si>
  <si>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</si>
  <si>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</si>
  <si>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</si>
  <si>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</si>
  <si>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</si>
  <si>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</si>
  <si>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</si>
  <si>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</si>
  <si>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</si>
  <si>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</si>
  <si>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</si>
  <si>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</si>
  <si>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</si>
  <si>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</si>
  <si>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</si>
  <si>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</si>
  <si>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</si>
  <si>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</si>
  <si>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</si>
  <si>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</si>
  <si>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</si>
  <si>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</si>
  <si>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</si>
  <si>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</si>
  <si>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</si>
  <si>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</si>
  <si>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</si>
  <si>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</si>
  <si>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</si>
  <si>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</si>
  <si>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</si>
  <si>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</si>
  <si>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</si>
  <si>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</si>
  <si>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</si>
  <si>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</si>
  <si>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</si>
  <si>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</si>
  <si>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</si>
  <si>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</si>
  <si>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</si>
  <si>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</si>
  <si>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</si>
  <si>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</si>
  <si>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</si>
  <si>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</si>
  <si>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</si>
  <si>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</si>
  <si>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</si>
  <si>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</si>
  <si>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</si>
  <si>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</si>
  <si>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</si>
  <si>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</si>
  <si>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</si>
  <si>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</si>
  <si>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</si>
  <si>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</si>
  <si>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</si>
  <si>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</si>
  <si>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</si>
  <si>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</si>
  <si>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</si>
  <si>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</si>
  <si>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</si>
  <si>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</si>
  <si>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</si>
  <si>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</si>
  <si>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</si>
  <si>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</si>
  <si>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</si>
  <si>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</si>
  <si>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</si>
  <si>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</si>
  <si>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</si>
  <si>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</si>
  <si>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</si>
  <si>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</si>
  <si>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</si>
  <si>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</si>
  <si>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</si>
  <si>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</si>
  <si>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</si>
  <si>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</si>
  <si>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</si>
  <si>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</si>
  <si>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</si>
  <si>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</si>
  <si>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</si>
  <si>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</si>
  <si>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</si>
  <si>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</si>
  <si>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</si>
  <si>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</si>
  <si>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</si>
  <si>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</si>
  <si>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</si>
  <si>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</si>
  <si>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</si>
  <si>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</si>
  <si>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</si>
  <si>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</si>
  <si>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</si>
  <si>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</si>
  <si>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</si>
  <si>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</si>
  <si>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</si>
  <si>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</si>
  <si>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</si>
  <si>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</si>
  <si>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</si>
  <si>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</si>
  <si>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</si>
  <si>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</si>
  <si>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</si>
  <si>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</si>
  <si>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</si>
  <si>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</si>
  <si>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</si>
  <si>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</si>
  <si>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</si>
  <si>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</si>
  <si>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</si>
  <si>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</si>
  <si>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</si>
  <si>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</si>
  <si>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</si>
  <si>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</si>
  <si>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</si>
  <si>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</si>
  <si>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</si>
  <si>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</si>
  <si>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</si>
  <si>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</si>
  <si>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</si>
  <si>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</si>
  <si>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</si>
  <si>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</si>
  <si>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</si>
  <si>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</si>
  <si>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</si>
  <si>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</si>
  <si>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</si>
  <si>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</si>
  <si>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</si>
  <si>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</si>
  <si>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</si>
  <si>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</si>
  <si>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</si>
  <si>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</si>
  <si>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</si>
  <si>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</si>
  <si>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</si>
  <si>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</si>
  <si>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</si>
  <si>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</si>
  <si>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</si>
  <si>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</si>
  <si>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</si>
  <si>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</si>
  <si>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</si>
  <si>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</si>
  <si>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</si>
  <si>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</si>
  <si>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</si>
  <si>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</si>
  <si>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</si>
  <si>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</si>
  <si>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</si>
  <si>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</si>
  <si>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</si>
  <si>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</si>
  <si>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</si>
  <si>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</si>
  <si>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</si>
  <si>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</si>
  <si>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</si>
  <si>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</si>
  <si>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</si>
  <si>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</si>
  <si>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</si>
  <si>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</si>
  <si>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</si>
  <si>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</si>
  <si>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</si>
  <si>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</si>
  <si>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</si>
  <si>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</si>
  <si>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</si>
  <si>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</si>
  <si>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</si>
  <si>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</si>
  <si>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</si>
  <si>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</si>
  <si>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</si>
  <si>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</si>
  <si>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</si>
  <si>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</si>
  <si>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</si>
  <si>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</si>
  <si>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</si>
  <si>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</si>
  <si>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</si>
  <si>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</si>
  <si>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</si>
  <si>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</si>
  <si>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</si>
  <si>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</si>
  <si>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</si>
  <si>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</si>
  <si>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</si>
  <si>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</si>
  <si>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</si>
  <si>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</si>
  <si>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</si>
  <si>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</si>
  <si>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</si>
  <si>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</si>
  <si>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</si>
  <si>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</si>
  <si>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</si>
  <si>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</si>
  <si>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</si>
  <si>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</si>
  <si>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</si>
  <si>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</si>
  <si>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</si>
  <si>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</si>
  <si>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</si>
  <si>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</si>
  <si>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</si>
  <si>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</si>
  <si>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</si>
  <si>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</si>
  <si>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</si>
  <si>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</si>
  <si>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</si>
  <si>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</si>
  <si>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</si>
  <si>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</si>
  <si>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</si>
  <si>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</si>
  <si>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</si>
  <si>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</si>
  <si>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</si>
  <si>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</si>
  <si>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</si>
  <si>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</si>
  <si>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</si>
  <si>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</si>
  <si>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</si>
  <si>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</si>
  <si>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</si>
  <si>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</si>
  <si>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</si>
  <si>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</si>
  <si>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</si>
  <si>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</si>
  <si>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</si>
  <si>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</si>
  <si>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</si>
  <si>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</si>
  <si>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</si>
  <si>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</si>
  <si>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</si>
  <si>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</si>
  <si>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</si>
  <si>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</si>
  <si>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</si>
  <si>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</si>
  <si>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</si>
  <si>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</si>
  <si>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</si>
  <si>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</si>
  <si>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</si>
  <si>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</si>
  <si>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</si>
  <si>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</si>
  <si>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</si>
  <si>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</si>
  <si>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</si>
  <si>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</si>
  <si>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</si>
  <si>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</si>
  <si>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</si>
  <si>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</si>
  <si>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</si>
  <si>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</si>
  <si>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</si>
  <si>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</si>
  <si>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</si>
  <si>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</si>
  <si>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</si>
  <si>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</si>
  <si>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</si>
  <si>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</si>
  <si>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</si>
  <si>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</si>
  <si>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</si>
  <si>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</si>
  <si>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</si>
  <si>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</si>
  <si>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</si>
  <si>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</si>
  <si>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</si>
  <si>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</si>
  <si>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</si>
  <si>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</si>
  <si>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</si>
  <si>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</si>
  <si>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</si>
  <si>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</si>
  <si>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</si>
  <si>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</si>
  <si>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</si>
  <si>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</si>
  <si>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</si>
  <si>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</si>
  <si>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</si>
  <si>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</si>
  <si>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</si>
  <si>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</si>
  <si>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</si>
  <si>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</si>
  <si>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</si>
  <si>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</si>
  <si>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</si>
  <si>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</si>
  <si>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</si>
  <si>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</si>
  <si>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</si>
  <si>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</si>
  <si>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</si>
  <si>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</si>
  <si>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</si>
  <si>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</si>
  <si>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</si>
  <si>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</si>
  <si>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</si>
  <si>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</si>
  <si>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</si>
  <si>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</si>
  <si>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</si>
  <si>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</si>
  <si>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</si>
  <si>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</si>
  <si>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</si>
  <si>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</si>
  <si>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</si>
  <si>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</si>
  <si>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</si>
  <si>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</si>
  <si>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</si>
  <si>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</si>
  <si>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</si>
  <si>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</si>
  <si>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</si>
  <si>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</si>
  <si>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</si>
  <si>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</si>
  <si>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</si>
  <si>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</si>
  <si>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</si>
  <si>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</si>
  <si>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</si>
  <si>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</si>
  <si>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</si>
  <si>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</si>
  <si>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</si>
  <si>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</si>
  <si>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</si>
  <si>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</si>
  <si>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</si>
  <si>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</si>
  <si>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</si>
  <si>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</si>
  <si>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</si>
  <si>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</si>
  <si>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</si>
  <si>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</si>
  <si>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</si>
  <si>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</si>
  <si>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</si>
  <si>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</si>
  <si>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</si>
  <si>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</si>
  <si>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</si>
  <si>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</si>
  <si>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</si>
  <si>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</si>
  <si>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</si>
  <si>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</si>
  <si>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</si>
  <si>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</si>
  <si>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</si>
  <si>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</si>
  <si>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</si>
  <si>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</si>
  <si>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</si>
  <si>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</si>
  <si>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</si>
  <si>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</si>
  <si>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</si>
  <si>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</si>
  <si>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</si>
  <si>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</si>
  <si>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</si>
  <si>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</si>
  <si>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</si>
  <si>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</si>
  <si>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</si>
  <si>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</si>
  <si>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</si>
  <si>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</si>
  <si>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</si>
  <si>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</si>
  <si>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</si>
  <si>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</si>
  <si>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</si>
  <si>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</si>
  <si>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</si>
  <si>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</si>
  <si>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</si>
  <si>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</si>
  <si>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</si>
  <si>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</si>
  <si>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</si>
  <si>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</si>
  <si>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</si>
  <si>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</si>
  <si>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</si>
  <si>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</si>
  <si>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</si>
  <si>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</si>
  <si>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</si>
  <si>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</si>
  <si>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</si>
  <si>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</si>
  <si>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</si>
  <si>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</si>
  <si>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</si>
  <si>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</si>
  <si>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</si>
  <si>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</si>
  <si>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</si>
  <si>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</si>
  <si>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</si>
  <si>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</si>
  <si>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</si>
  <si>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</si>
  <si>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</si>
  <si>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</si>
  <si>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</si>
  <si>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</si>
  <si>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</si>
  <si>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</si>
  <si>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</si>
  <si>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</si>
  <si>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</si>
  <si>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</si>
  <si>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</si>
  <si>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</si>
  <si>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</si>
  <si>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</si>
  <si>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</si>
  <si>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</si>
  <si>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</si>
  <si>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</si>
  <si>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</si>
  <si>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</si>
  <si>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</si>
  <si>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</si>
  <si>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</si>
  <si>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</si>
  <si>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</si>
  <si>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</si>
  <si>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</si>
  <si>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</si>
  <si>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</si>
  <si>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</si>
  <si>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</si>
  <si>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</si>
  <si>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</si>
  <si>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</si>
  <si>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</si>
  <si>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</si>
  <si>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</si>
  <si>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</si>
  <si>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</si>
  <si>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</si>
  <si>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</si>
  <si>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</si>
  <si>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</si>
  <si>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</si>
  <si>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</si>
  <si>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</si>
  <si>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</si>
  <si>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</si>
  <si>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</si>
  <si>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</si>
  <si>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</si>
  <si>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</si>
  <si>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</si>
  <si>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</si>
  <si>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</si>
  <si>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</si>
  <si>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</si>
  <si>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</si>
  <si>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</si>
  <si>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</si>
  <si>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</si>
  <si>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</si>
  <si>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</si>
  <si>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</si>
  <si>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</si>
  <si>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</si>
  <si>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</si>
  <si>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</si>
  <si>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</si>
  <si>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</si>
  <si>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</si>
  <si>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</si>
  <si>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</si>
  <si>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</si>
  <si>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</si>
  <si>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</si>
  <si>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</si>
  <si>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</si>
  <si>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</si>
  <si>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</si>
  <si>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</si>
  <si>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</si>
  <si>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</si>
  <si>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</si>
  <si>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</si>
  <si>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</si>
  <si>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</si>
  <si>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</si>
  <si>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</si>
  <si>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</si>
  <si>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</si>
  <si>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</si>
  <si>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</si>
  <si>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</si>
  <si>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</si>
  <si>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</si>
  <si>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</si>
  <si>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</si>
  <si>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</si>
  <si>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</si>
  <si>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</si>
  <si>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</si>
  <si>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</si>
  <si>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</si>
  <si>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</si>
  <si>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</si>
  <si>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</si>
  <si>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</si>
  <si>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</si>
  <si>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</si>
  <si>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</si>
  <si>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</si>
  <si>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</si>
  <si>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</si>
  <si>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</si>
  <si>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</si>
  <si>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</si>
  <si>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</si>
  <si>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</si>
  <si>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</si>
  <si>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</si>
  <si>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</si>
  <si>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</si>
  <si>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</si>
  <si>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</si>
  <si>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</si>
  <si>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</si>
  <si>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</si>
  <si>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</si>
  <si>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</si>
  <si>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</si>
  <si>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</si>
  <si>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</si>
  <si>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</si>
  <si>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</si>
  <si>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</si>
  <si>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</si>
  <si>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</si>
  <si>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</si>
  <si>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</si>
  <si>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</si>
  <si>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</si>
  <si>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</si>
  <si>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</si>
  <si>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</si>
  <si>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</si>
  <si>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</si>
  <si>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</si>
  <si>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</si>
  <si>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</si>
  <si>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</si>
  <si>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</si>
  <si>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</si>
  <si>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</si>
  <si>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</si>
  <si>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</si>
  <si>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</si>
  <si>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</si>
  <si>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</si>
  <si>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</si>
  <si>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</si>
  <si>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</si>
  <si>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</si>
  <si>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</si>
  <si>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</si>
  <si>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</si>
  <si>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</si>
  <si>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</si>
  <si>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</si>
  <si>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</si>
  <si>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</si>
  <si>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</si>
  <si>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</si>
  <si>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</si>
  <si>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</si>
  <si>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</si>
  <si>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</si>
  <si>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</si>
  <si>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</si>
  <si>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</si>
  <si>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</si>
  <si>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</si>
  <si>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</si>
  <si>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</si>
  <si>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</si>
  <si>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</si>
  <si>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</si>
  <si>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</si>
  <si>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</si>
  <si>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</si>
  <si>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</si>
  <si>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</si>
  <si>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</si>
  <si>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</si>
  <si>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</si>
  <si>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</si>
  <si>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</si>
  <si>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</si>
  <si>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</si>
  <si>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</si>
  <si>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</si>
  <si>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</si>
  <si>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</si>
  <si>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</si>
  <si>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</si>
  <si>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</si>
  <si>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</si>
  <si>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</si>
  <si>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</si>
  <si>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</si>
  <si>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</si>
  <si>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</si>
  <si>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</si>
  <si>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</si>
  <si>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</si>
  <si>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</si>
  <si>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</si>
  <si>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</si>
  <si>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</si>
  <si>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</si>
  <si>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</si>
  <si>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</si>
  <si>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</si>
  <si>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</si>
  <si>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</si>
  <si>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</si>
  <si>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</si>
  <si>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</si>
  <si>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</si>
  <si>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</si>
  <si>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</si>
  <si>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</si>
  <si>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</si>
  <si>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</si>
  <si>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</si>
  <si>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</si>
  <si>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</si>
  <si>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</si>
  <si>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</si>
  <si>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</si>
  <si>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</si>
  <si>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</si>
  <si>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</si>
  <si>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</si>
  <si>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</si>
  <si>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</si>
  <si>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</si>
  <si>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</si>
  <si>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</si>
  <si>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</si>
  <si>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</si>
  <si>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</si>
  <si>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</si>
  <si>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</si>
  <si>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</si>
  <si>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</si>
  <si>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</si>
  <si>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</si>
  <si>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</si>
  <si>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</si>
  <si>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</si>
  <si>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</si>
  <si>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</si>
  <si>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</si>
  <si>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</si>
  <si>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</si>
  <si>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</si>
  <si>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</si>
  <si>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</si>
  <si>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</si>
  <si>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</si>
  <si>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</si>
  <si>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</si>
  <si>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</si>
  <si>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</si>
  <si>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</si>
  <si>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</si>
  <si>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</si>
  <si>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</si>
  <si>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</si>
  <si>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</si>
  <si>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</si>
  <si>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</si>
  <si>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</si>
  <si>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</si>
  <si>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</si>
  <si>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</si>
  <si>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</si>
  <si>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</si>
  <si>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</si>
  <si>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</si>
  <si>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</si>
  <si>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</si>
  <si>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</si>
  <si>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</si>
  <si>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</si>
  <si>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</si>
  <si>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</si>
  <si>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</si>
  <si>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</si>
  <si>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</si>
  <si>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</si>
  <si>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</si>
  <si>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</si>
  <si>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</si>
  <si>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</si>
  <si>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</si>
  <si>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</si>
  <si>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</si>
  <si>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</si>
  <si>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</si>
  <si>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</si>
  <si>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</si>
  <si>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</si>
  <si>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</si>
  <si>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</si>
  <si>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</si>
  <si>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</si>
  <si>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</si>
  <si>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</si>
  <si>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</si>
  <si>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</si>
  <si>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</si>
  <si>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</si>
  <si>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</si>
  <si>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</si>
  <si>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</si>
  <si>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</si>
  <si>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</si>
  <si>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</si>
  <si>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</si>
  <si>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</si>
  <si>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</si>
  <si>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</si>
  <si>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</si>
  <si>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</si>
  <si>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</si>
  <si>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</si>
  <si>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</si>
  <si>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</si>
  <si>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</si>
  <si>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</si>
  <si>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</si>
  <si>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</si>
  <si>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</si>
  <si>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</si>
  <si>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</si>
  <si>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</si>
  <si>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</si>
  <si>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</si>
  <si>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</si>
  <si>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</si>
  <si>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</si>
  <si>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</si>
  <si>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</si>
  <si>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</si>
  <si>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</si>
  <si>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</si>
  <si>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</si>
  <si>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</si>
  <si>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</si>
  <si>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</si>
  <si>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</si>
  <si>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</si>
  <si>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</si>
  <si>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</si>
  <si>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</si>
  <si>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</si>
  <si>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</si>
  <si>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</si>
  <si>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</si>
  <si>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</si>
  <si>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</si>
  <si>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</si>
  <si>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</si>
  <si>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</si>
  <si>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</si>
  <si>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</si>
  <si>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</si>
  <si>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</si>
  <si>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</si>
  <si>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</si>
  <si>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</si>
  <si>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</si>
  <si>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</si>
  <si>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</si>
  <si>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</si>
  <si>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</si>
  <si>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</si>
  <si>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</si>
  <si>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</si>
  <si>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</si>
  <si>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</si>
  <si>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</si>
  <si>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</si>
  <si>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</si>
  <si>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</si>
  <si>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</si>
  <si>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</si>
  <si>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</si>
  <si>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</si>
  <si>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</si>
  <si>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</si>
  <si>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</si>
  <si>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</si>
  <si>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</si>
  <si>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</si>
  <si>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</si>
  <si>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</si>
  <si>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</si>
  <si>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</si>
  <si>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</si>
  <si>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</si>
  <si>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</si>
  <si>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</si>
  <si>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</si>
  <si>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</si>
  <si>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</si>
  <si>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</si>
  <si>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</si>
  <si>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</si>
  <si>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</si>
  <si>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</si>
  <si>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</si>
  <si>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</si>
  <si>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</si>
  <si>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</si>
  <si>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</si>
  <si>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</si>
  <si>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</si>
  <si>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</si>
  <si>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</si>
  <si>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</si>
  <si>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</si>
  <si>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</si>
  <si>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</si>
  <si>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</si>
  <si>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</si>
  <si>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</si>
  <si>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</si>
  <si>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</si>
  <si>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</si>
  <si>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</si>
  <si>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</si>
  <si>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</si>
  <si>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</si>
  <si>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</si>
  <si>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</si>
  <si>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</si>
  <si>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</si>
  <si>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</si>
  <si>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</si>
  <si>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</si>
  <si>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</si>
  <si>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</si>
  <si>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</si>
  <si>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</si>
  <si>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</si>
  <si>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</si>
  <si>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</si>
  <si>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</si>
  <si>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</si>
  <si>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</si>
  <si>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</si>
  <si>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</si>
  <si>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</si>
  <si>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</si>
  <si>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</si>
  <si>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</si>
  <si>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</si>
  <si>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</si>
  <si>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</si>
  <si>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</si>
  <si>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</si>
  <si>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</si>
  <si>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</si>
  <si>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</si>
  <si>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</si>
  <si>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</si>
  <si>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</si>
  <si>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</si>
  <si>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</si>
  <si>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</si>
  <si>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</si>
  <si>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</si>
  <si>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</si>
  <si>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</si>
  <si>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</si>
  <si>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</si>
  <si>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</si>
  <si>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</si>
  <si>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</si>
  <si>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</si>
  <si>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</si>
  <si>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</si>
  <si>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</si>
  <si>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</si>
  <si>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</si>
  <si>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</si>
  <si>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</si>
  <si>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</si>
  <si>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</si>
  <si>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</si>
  <si>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</si>
  <si>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</si>
  <si>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</si>
  <si>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</si>
  <si>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</si>
  <si>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</si>
  <si>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</si>
  <si>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</si>
  <si>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</si>
  <si>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</si>
  <si>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</si>
  <si>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</si>
  <si>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</si>
  <si>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</si>
  <si>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</si>
  <si>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</si>
  <si>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</si>
  <si>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</si>
  <si>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</si>
  <si>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</si>
  <si>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</si>
  <si>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</si>
  <si>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</si>
  <si>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</si>
  <si>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</si>
  <si>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</si>
  <si>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</si>
  <si>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</si>
  <si>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</si>
  <si>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</si>
  <si>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</si>
  <si>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</si>
  <si>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</si>
  <si>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</si>
  <si>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</si>
  <si>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</si>
  <si>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</si>
  <si>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</si>
  <si>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</si>
  <si>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</si>
  <si>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</si>
  <si>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</si>
  <si>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</si>
  <si>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</si>
  <si>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</si>
  <si>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</si>
  <si>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</si>
  <si>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</si>
  <si>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</si>
  <si>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</si>
  <si>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</si>
  <si>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</si>
  <si>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</si>
  <si>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</si>
  <si>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</si>
  <si>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</si>
  <si>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</si>
  <si>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</si>
  <si>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</si>
  <si>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</si>
  <si>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</si>
  <si>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</si>
  <si>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</si>
  <si>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</si>
  <si>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</si>
  <si>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</si>
  <si>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</si>
  <si>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</si>
  <si>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</si>
  <si>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</si>
  <si>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</si>
  <si>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</si>
  <si>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</si>
  <si>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</si>
  <si>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</si>
  <si>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</si>
  <si>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</si>
  <si>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</si>
  <si>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</si>
  <si>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</si>
  <si>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</si>
  <si>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</si>
  <si>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</si>
  <si>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</si>
  <si>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</si>
  <si>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</si>
  <si>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</si>
  <si>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</si>
  <si>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</si>
  <si>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</si>
  <si>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</si>
  <si>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</si>
  <si>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</si>
  <si>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</si>
  <si>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</si>
  <si>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</si>
  <si>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</si>
  <si>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</si>
  <si>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</si>
  <si>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</si>
  <si>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</si>
  <si>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</si>
  <si>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</si>
  <si>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</si>
  <si>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</si>
  <si>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</si>
  <si>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</si>
  <si>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</si>
  <si>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</si>
  <si>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</si>
  <si>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</si>
  <si>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</si>
  <si>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</si>
  <si>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</si>
  <si>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</si>
  <si>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</si>
  <si>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</si>
  <si>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</si>
  <si>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</si>
  <si>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</si>
  <si>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</si>
  <si>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</si>
  <si>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</si>
  <si>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</si>
  <si>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</si>
  <si>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</si>
  <si>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</si>
  <si>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</si>
  <si>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</si>
  <si>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</si>
  <si>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</si>
  <si>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</si>
  <si>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</si>
  <si>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</si>
  <si>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</si>
  <si>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</si>
  <si>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</si>
  <si>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</si>
  <si>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</si>
  <si>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</si>
  <si>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</si>
  <si>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</si>
  <si>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</si>
  <si>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</si>
  <si>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</si>
  <si>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</si>
  <si>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</si>
  <si>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</si>
  <si>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</si>
  <si>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</si>
  <si>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</si>
  <si>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</si>
  <si>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</si>
  <si>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</si>
  <si>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</si>
  <si>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</si>
  <si>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</si>
  <si>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</si>
  <si>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</si>
  <si>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</si>
  <si>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</si>
  <si>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</si>
  <si>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</si>
  <si>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</si>
  <si>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</si>
  <si>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</si>
  <si>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</si>
  <si>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</si>
  <si>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</si>
  <si>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</si>
  <si>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</si>
  <si>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</si>
  <si>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</si>
  <si>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</si>
  <si>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</si>
  <si>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</si>
  <si>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</si>
  <si>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</si>
  <si>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</si>
  <si>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</si>
  <si>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</si>
  <si>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</si>
  <si>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</si>
  <si>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</si>
  <si>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</si>
  <si>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</si>
  <si>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</si>
  <si>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</si>
  <si>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</si>
  <si>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</si>
  <si>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</si>
  <si>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</si>
  <si>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</si>
  <si>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</si>
  <si>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</si>
  <si>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</si>
  <si>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</si>
  <si>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</si>
  <si>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</si>
  <si>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</si>
  <si>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</si>
  <si>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</si>
  <si>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</si>
  <si>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</si>
  <si>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</si>
  <si>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</si>
  <si>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</si>
  <si>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</si>
  <si>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</si>
  <si>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</si>
  <si>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</si>
  <si>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</si>
  <si>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</si>
  <si>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</si>
  <si>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</si>
  <si>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</si>
  <si>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</si>
  <si>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</si>
  <si>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</si>
  <si>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</si>
  <si>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</si>
  <si>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</si>
  <si>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</si>
  <si>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</si>
  <si>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</si>
  <si>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</si>
  <si>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</si>
  <si>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</si>
  <si>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</si>
  <si>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</si>
  <si>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</si>
  <si>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</si>
  <si>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</si>
  <si>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</si>
  <si>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</si>
  <si>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</si>
  <si>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</si>
  <si>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</si>
  <si>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</si>
  <si>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</si>
  <si>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</si>
  <si>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</si>
  <si>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</si>
  <si>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</si>
  <si>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</si>
  <si>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</si>
  <si>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</si>
  <si>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</si>
  <si>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</si>
  <si>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</si>
  <si>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</si>
  <si>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</si>
  <si>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</si>
  <si>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</si>
  <si>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</si>
  <si>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</si>
  <si>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</si>
  <si>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</si>
  <si>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</si>
  <si>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</si>
  <si>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</si>
  <si>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</si>
  <si>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</si>
  <si>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</si>
  <si>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</si>
  <si>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</si>
  <si>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</si>
  <si>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</si>
  <si>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</si>
  <si>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</si>
  <si>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</si>
  <si>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</si>
  <si>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</si>
  <si>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</si>
  <si>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</si>
  <si>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</si>
  <si>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</si>
  <si>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</si>
  <si>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</si>
  <si>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</si>
  <si>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</si>
  <si>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</si>
  <si>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</si>
  <si>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</si>
  <si>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</si>
  <si>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</si>
  <si>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</si>
  <si>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</si>
  <si>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</si>
  <si>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</si>
  <si>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</si>
  <si>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</si>
  <si>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</si>
  <si>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</si>
  <si>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</si>
  <si>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</si>
  <si>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</si>
  <si>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</si>
  <si>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</si>
  <si>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</si>
  <si>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</si>
  <si>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</si>
  <si>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</si>
  <si>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</si>
  <si>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</si>
  <si>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</si>
  <si>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</si>
  <si>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</si>
  <si>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</si>
  <si>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</si>
  <si>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</si>
  <si>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</si>
  <si>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</si>
  <si>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</si>
  <si>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</si>
  <si>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</si>
  <si>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</si>
  <si>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</si>
  <si>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</si>
  <si>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</si>
  <si>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</si>
  <si>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</si>
  <si>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</si>
  <si>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</si>
  <si>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</si>
  <si>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</si>
  <si>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</si>
  <si>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</si>
  <si>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</si>
  <si>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</si>
  <si>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</si>
  <si>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</si>
  <si>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</si>
  <si>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</si>
  <si>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</si>
  <si>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</si>
  <si>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</si>
  <si>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</si>
  <si>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</si>
  <si>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</si>
  <si>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</si>
  <si>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</si>
  <si>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</si>
  <si>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</si>
  <si>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</si>
  <si>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</si>
  <si>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</si>
  <si>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</si>
  <si>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</si>
  <si>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</si>
  <si>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</si>
  <si>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</si>
  <si>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</si>
  <si>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</si>
  <si>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</si>
  <si>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</si>
  <si>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</si>
  <si>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</si>
  <si>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</si>
  <si>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</si>
  <si>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</si>
  <si>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</si>
  <si>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</si>
  <si>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</si>
  <si>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</si>
  <si>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</si>
  <si>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</si>
  <si>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</si>
  <si>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</si>
  <si>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</si>
  <si>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</si>
  <si>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</si>
  <si>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</si>
  <si>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</si>
  <si>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</si>
  <si>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</si>
  <si>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</si>
  <si>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</si>
  <si>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</si>
  <si>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</si>
  <si>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</si>
  <si>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</si>
  <si>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</si>
  <si>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</si>
  <si>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</si>
  <si>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</si>
  <si>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</si>
  <si>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</si>
  <si>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</si>
  <si>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</si>
  <si>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</si>
  <si>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</si>
  <si>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</si>
  <si>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</si>
  <si>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</si>
  <si>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</si>
  <si>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</si>
  <si>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</si>
  <si>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</si>
  <si>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</si>
  <si>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</si>
  <si>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</si>
  <si>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</si>
  <si>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</si>
  <si>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</si>
  <si>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</si>
  <si>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</si>
  <si>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</si>
  <si>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</si>
  <si>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</si>
  <si>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</si>
  <si>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</si>
  <si>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</si>
  <si>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</si>
  <si>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</si>
  <si>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</si>
  <si>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</si>
  <si>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</si>
  <si>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</si>
  <si>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</si>
  <si>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</si>
  <si>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</si>
  <si>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</si>
  <si>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</si>
  <si>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</si>
  <si>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</si>
  <si>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</si>
  <si>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</si>
  <si>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</si>
  <si>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</si>
  <si>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</si>
  <si>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</si>
  <si>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</si>
  <si>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</si>
  <si>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</si>
  <si>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</si>
  <si>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</si>
  <si>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</si>
  <si>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</si>
  <si>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</si>
  <si>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</si>
  <si>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</si>
  <si>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</si>
  <si>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</si>
  <si>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</si>
  <si>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</si>
  <si>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</si>
  <si>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</si>
  <si>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</si>
  <si>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</si>
  <si>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</si>
  <si>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</si>
  <si>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</si>
  <si>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</si>
  <si>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</si>
  <si>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</si>
  <si>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</si>
  <si>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</si>
  <si>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</si>
  <si>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</si>
  <si>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</si>
  <si>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</si>
  <si>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</si>
  <si>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</si>
  <si>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</si>
  <si>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</si>
  <si>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</si>
  <si>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</si>
  <si>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</si>
  <si>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</si>
  <si>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</si>
  <si>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</si>
  <si>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</si>
  <si>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</si>
  <si>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</si>
  <si>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</si>
  <si>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</si>
  <si>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</si>
  <si>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</si>
  <si>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</si>
  <si>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</si>
  <si>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</si>
  <si>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</si>
  <si>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</si>
  <si>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</si>
  <si>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</si>
  <si>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</si>
  <si>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</si>
  <si>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</si>
  <si>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</si>
  <si>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</si>
  <si>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</si>
  <si>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</si>
  <si>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</si>
  <si>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</si>
  <si>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</si>
  <si>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</si>
  <si>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</si>
  <si>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</si>
  <si>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</si>
  <si>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</si>
  <si>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</si>
  <si>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</si>
  <si>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</si>
  <si>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</si>
  <si>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</si>
  <si>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</si>
  <si>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</si>
  <si>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</si>
  <si>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</si>
  <si>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</si>
  <si>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</si>
  <si>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</si>
  <si>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</si>
  <si>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</si>
  <si>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</si>
  <si>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</si>
  <si>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</si>
  <si>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</si>
  <si>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</si>
  <si>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</si>
  <si>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</si>
  <si>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</si>
  <si>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</si>
  <si>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</si>
  <si>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</si>
  <si>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</si>
  <si>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</si>
  <si>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</si>
  <si>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</si>
  <si>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</si>
  <si>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</si>
  <si>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</si>
  <si>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</si>
  <si>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</si>
  <si>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</si>
  <si>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</si>
  <si>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</si>
  <si>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</si>
  <si>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</si>
  <si>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</si>
  <si>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</si>
  <si>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</si>
  <si>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</si>
  <si>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</si>
  <si>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</si>
  <si>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</si>
  <si>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</si>
  <si>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</si>
  <si>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</si>
  <si>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</si>
  <si>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</si>
  <si>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</si>
  <si>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</si>
  <si>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</si>
  <si>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</si>
  <si>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</si>
  <si>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</si>
  <si>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</si>
  <si>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</si>
  <si>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</si>
  <si>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</si>
  <si>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</si>
  <si>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</si>
  <si>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</si>
  <si>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</si>
  <si>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</si>
  <si>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</si>
  <si>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</si>
  <si>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</si>
  <si>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</si>
  <si>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</si>
  <si>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</si>
  <si>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</si>
  <si>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</si>
  <si>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</si>
  <si>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</si>
  <si>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</si>
  <si>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</si>
  <si>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</si>
  <si>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</si>
  <si>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</si>
  <si>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</si>
  <si>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</si>
  <si>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</si>
  <si>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</si>
  <si>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</si>
  <si>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</si>
  <si>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</si>
  <si>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</si>
  <si>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</si>
  <si>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</si>
  <si>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</si>
  <si>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</si>
  <si>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</si>
  <si>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</si>
  <si>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</si>
  <si>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</si>
  <si>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</si>
  <si>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</si>
  <si>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</si>
  <si>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</si>
  <si>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</si>
  <si>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</si>
  <si>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</si>
  <si>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</si>
  <si>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</si>
  <si>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</si>
  <si>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</si>
  <si>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</si>
  <si>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</si>
  <si>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</si>
  <si>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</si>
  <si>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</si>
  <si>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</si>
  <si>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</si>
  <si>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</si>
  <si>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</si>
  <si>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</si>
  <si>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</si>
  <si>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</si>
  <si>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</si>
  <si>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</si>
  <si>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</si>
  <si>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</si>
  <si>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</si>
  <si>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</si>
  <si>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</si>
  <si>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</si>
  <si>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</si>
  <si>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</si>
  <si>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</si>
  <si>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</si>
  <si>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</si>
  <si>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</si>
  <si>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</si>
  <si>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</si>
  <si>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</si>
  <si>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</si>
  <si>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</si>
  <si>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</si>
  <si>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</si>
  <si>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</si>
  <si>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</si>
  <si>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</si>
  <si>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</si>
  <si>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</si>
  <si>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</si>
  <si>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</si>
  <si>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</si>
  <si>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</si>
  <si>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</si>
  <si>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</si>
  <si>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</si>
  <si>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</si>
  <si>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</si>
  <si>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</si>
  <si>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</si>
  <si>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</si>
  <si>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</si>
  <si>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</si>
  <si>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</si>
  <si>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</si>
  <si>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</si>
  <si>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</si>
  <si>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</si>
  <si>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</si>
  <si>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</si>
  <si>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</si>
  <si>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</si>
  <si>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</si>
  <si>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</si>
  <si>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</si>
  <si>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</si>
  <si>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</si>
  <si>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</si>
  <si>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</si>
  <si>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</si>
  <si>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</si>
  <si>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</si>
  <si>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</si>
  <si>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</si>
  <si>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</si>
  <si>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</si>
  <si>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</si>
  <si>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</si>
  <si>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</si>
  <si>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</si>
  <si>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</si>
  <si>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</si>
  <si>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</si>
  <si>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</si>
  <si>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</si>
  <si>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</si>
  <si>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</si>
  <si>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</si>
  <si>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</si>
  <si>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</si>
  <si>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</si>
  <si>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</si>
  <si>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</si>
  <si>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</si>
  <si>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</si>
  <si>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</si>
  <si>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</si>
  <si>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</si>
  <si>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</si>
  <si>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</si>
  <si>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</si>
  <si>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</si>
  <si>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</si>
  <si>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</si>
  <si>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</si>
  <si>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</si>
  <si>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</si>
  <si>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</si>
  <si>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</si>
  <si>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</si>
  <si>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</si>
  <si>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</si>
  <si>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</si>
  <si>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</si>
  <si>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</si>
  <si>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</si>
  <si>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</si>
  <si>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</si>
  <si>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</si>
  <si>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</si>
  <si>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</si>
  <si>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</si>
  <si>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</si>
  <si>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</si>
  <si>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</si>
  <si>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</si>
  <si>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</si>
  <si>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</si>
  <si>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</si>
  <si>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</si>
  <si>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</si>
  <si>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</si>
  <si>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</si>
  <si>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</si>
  <si>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</si>
  <si>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</si>
  <si>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</si>
  <si>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</si>
  <si>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</si>
  <si>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</si>
  <si>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</si>
  <si>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</si>
  <si>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</si>
  <si>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</si>
  <si>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</si>
  <si>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</si>
  <si>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</si>
  <si>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</si>
  <si>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</si>
  <si>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</si>
  <si>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</si>
  <si>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</si>
  <si>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</si>
  <si>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</si>
  <si>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</si>
  <si>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</si>
  <si>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</si>
  <si>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</si>
  <si>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</si>
  <si>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</si>
  <si>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</si>
  <si>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</si>
  <si>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</si>
  <si>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</si>
  <si>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</si>
  <si>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</si>
  <si>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</si>
  <si>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</si>
  <si>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</si>
  <si>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</si>
  <si>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</si>
  <si>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</si>
  <si>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</si>
  <si>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</si>
  <si>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</si>
  <si>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</si>
  <si>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</si>
  <si>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</si>
  <si>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</si>
  <si>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</si>
  <si>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</si>
  <si>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</si>
  <si>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</si>
  <si>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</si>
  <si>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</si>
  <si>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</si>
  <si>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</si>
  <si>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</si>
  <si>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</si>
  <si>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</si>
  <si>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</si>
  <si>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</si>
  <si>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</si>
  <si>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</si>
  <si>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</si>
  <si>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</si>
  <si>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</si>
  <si>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</si>
  <si>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</si>
  <si>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</si>
  <si>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</si>
  <si>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</si>
  <si>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</si>
  <si>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</si>
  <si>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</si>
  <si>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</si>
  <si>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</si>
  <si>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</si>
  <si>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</si>
  <si>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</si>
  <si>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</si>
  <si>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</si>
  <si>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</si>
  <si>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</si>
  <si>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</si>
  <si>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</si>
  <si>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</si>
  <si>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</si>
  <si>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</si>
  <si>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</si>
  <si>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</si>
  <si>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</si>
  <si>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</si>
  <si>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</si>
  <si>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</si>
  <si>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</si>
  <si>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</si>
  <si>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</si>
  <si>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</si>
  <si>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</si>
  <si>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</si>
  <si>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</si>
  <si>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</si>
  <si>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</si>
  <si>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</si>
  <si>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</si>
  <si>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</si>
  <si>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</si>
  <si>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</si>
  <si>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</si>
  <si>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</si>
  <si>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</si>
  <si>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</si>
  <si>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</si>
  <si>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</si>
  <si>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</si>
  <si>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</si>
  <si>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</si>
  <si>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</si>
  <si>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</si>
  <si>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</si>
  <si>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</si>
  <si>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</si>
  <si>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</si>
  <si>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</si>
  <si>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</si>
  <si>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</si>
  <si>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</si>
  <si>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</si>
  <si>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</si>
  <si>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</si>
  <si>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</si>
  <si>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</si>
  <si>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</si>
  <si>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</si>
  <si>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</si>
  <si>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</si>
  <si>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</si>
  <si>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</si>
  <si>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</si>
  <si>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</si>
  <si>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</si>
  <si>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</si>
  <si>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</si>
  <si>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</si>
  <si>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</si>
  <si>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</si>
  <si>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</si>
  <si>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</si>
  <si>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</si>
  <si>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</si>
  <si>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</si>
  <si>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</si>
  <si>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</si>
  <si>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</si>
  <si>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</si>
  <si>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</si>
  <si>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</si>
  <si>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</si>
  <si>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</si>
  <si>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</si>
  <si>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</si>
  <si>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</si>
  <si>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</si>
  <si>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</si>
  <si>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</si>
  <si>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</si>
  <si>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</si>
  <si>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</si>
  <si>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</si>
  <si>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</si>
  <si>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</si>
  <si>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</si>
  <si>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</si>
  <si>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</si>
  <si>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</si>
  <si>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</si>
  <si>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</si>
  <si>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</si>
  <si>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</si>
  <si>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</si>
  <si>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</si>
  <si>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</si>
  <si>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</si>
  <si>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</si>
  <si>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</si>
  <si>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</si>
  <si>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</si>
  <si>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</si>
  <si>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</si>
  <si>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</si>
  <si>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</si>
  <si>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</si>
  <si>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</si>
  <si>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</si>
  <si>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</si>
  <si>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</si>
  <si>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</si>
  <si>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</si>
  <si>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</si>
  <si>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</si>
  <si>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</si>
  <si>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</si>
  <si>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</si>
  <si>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</si>
  <si>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</si>
  <si>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</si>
  <si>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</si>
  <si>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</si>
  <si>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</si>
  <si>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</si>
  <si>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</si>
  <si>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</si>
  <si>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</si>
  <si>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</si>
  <si>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</si>
  <si>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</si>
  <si>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</si>
  <si>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</si>
  <si>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</si>
  <si>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</si>
  <si>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</si>
  <si>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</si>
  <si>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</si>
  <si>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</si>
  <si>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</si>
  <si>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</si>
  <si>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</si>
  <si>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</si>
  <si>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</si>
  <si>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</si>
  <si>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</si>
  <si>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</si>
  <si>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</si>
  <si>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</si>
  <si>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</si>
  <si>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</si>
  <si>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</si>
  <si>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</si>
  <si>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</si>
  <si>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</si>
  <si>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</si>
  <si>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</si>
  <si>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</si>
  <si>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</si>
  <si>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</si>
  <si>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</si>
  <si>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</si>
  <si>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</si>
  <si>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</si>
  <si>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</si>
  <si>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</si>
  <si>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</si>
  <si>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</si>
  <si>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</si>
  <si>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</si>
  <si>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</si>
  <si>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</si>
  <si>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</si>
  <si>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</si>
  <si>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</si>
  <si>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</si>
  <si>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</si>
  <si>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</si>
  <si>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</si>
  <si>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</si>
  <si>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</si>
  <si>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</si>
  <si>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</si>
  <si>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</si>
  <si>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</si>
  <si>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</si>
  <si>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</si>
  <si>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</si>
  <si>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</si>
  <si>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</si>
  <si>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</si>
  <si>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</si>
  <si>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</si>
  <si>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</si>
  <si>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</si>
  <si>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</si>
  <si>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</si>
  <si>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</si>
  <si>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</si>
  <si>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</si>
  <si>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</si>
  <si>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</si>
  <si>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</si>
  <si>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</si>
  <si>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</si>
  <si>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</si>
  <si>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</si>
  <si>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</si>
  <si>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</si>
  <si>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</si>
  <si>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</si>
  <si>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</si>
  <si>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</si>
  <si>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</si>
  <si>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</si>
  <si>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</si>
  <si>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</si>
  <si>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</si>
  <si>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</si>
  <si>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</si>
  <si>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</si>
  <si>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</si>
  <si>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</si>
  <si>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</si>
  <si>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</si>
  <si>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</si>
  <si>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</si>
  <si>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</si>
  <si>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</si>
  <si>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</si>
  <si>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</si>
  <si>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</si>
  <si>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</si>
  <si>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</si>
  <si>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</si>
  <si>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</si>
  <si>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</si>
  <si>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</si>
  <si>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</si>
  <si>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</si>
  <si>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</si>
  <si>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</si>
  <si>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</si>
  <si>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</si>
  <si>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</si>
  <si>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</si>
  <si>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</si>
  <si>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</si>
  <si>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</si>
  <si>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</si>
  <si>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</si>
  <si>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</si>
  <si>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</si>
  <si>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</si>
  <si>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</si>
  <si>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</si>
  <si>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</si>
  <si>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</si>
  <si>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</si>
  <si>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</si>
  <si>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</si>
  <si>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</si>
  <si>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</si>
  <si>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</si>
  <si>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</si>
  <si>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</si>
  <si>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</si>
  <si>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</si>
  <si>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</si>
  <si>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</si>
  <si>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</si>
  <si>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</si>
  <si>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</si>
  <si>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</si>
  <si>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</si>
  <si>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</si>
  <si>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</si>
  <si>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</si>
  <si>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</si>
  <si>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</si>
  <si>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</si>
  <si>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</si>
  <si>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</si>
  <si>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</si>
  <si>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</si>
  <si>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</si>
  <si>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</si>
  <si>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</si>
  <si>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</si>
  <si>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</si>
  <si>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</si>
  <si>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</si>
  <si>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</si>
  <si>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</si>
  <si>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</si>
  <si>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</si>
  <si>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</si>
  <si>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</si>
  <si>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</si>
  <si>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</si>
  <si>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</si>
  <si>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</si>
  <si>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</si>
  <si>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</si>
  <si>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</si>
  <si>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</si>
  <si>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</si>
  <si>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</si>
  <si>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</si>
  <si>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</si>
  <si>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</si>
  <si>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</si>
  <si>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</si>
  <si>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</si>
  <si>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</si>
  <si>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</si>
  <si>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</si>
  <si>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</si>
  <si>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</si>
  <si>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</si>
  <si>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</si>
  <si>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</si>
  <si>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</si>
  <si>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</si>
  <si>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</si>
  <si>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</si>
  <si>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</si>
  <si>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</si>
  <si>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</si>
  <si>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</si>
  <si>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</si>
  <si>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</si>
  <si>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</si>
  <si>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</si>
  <si>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</si>
  <si>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</si>
  <si>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</si>
  <si>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</si>
  <si>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</si>
  <si>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</si>
  <si>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</si>
  <si>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</si>
  <si>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</si>
  <si>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</si>
  <si>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</si>
  <si>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</si>
  <si>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</si>
  <si>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</si>
  <si>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</si>
  <si>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</si>
  <si>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</si>
  <si>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</si>
  <si>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</si>
  <si>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</si>
  <si>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</si>
  <si>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</si>
  <si>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</si>
  <si>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</si>
  <si>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</si>
  <si>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</si>
  <si>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</si>
  <si>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</si>
  <si>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</si>
  <si>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</si>
  <si>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</si>
  <si>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</si>
  <si>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</si>
  <si>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</si>
  <si>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</si>
  <si>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</si>
  <si>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</si>
  <si>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</si>
  <si>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</si>
  <si>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</si>
  <si>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</si>
  <si>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</si>
  <si>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</si>
  <si>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</si>
  <si>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</si>
  <si>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</si>
  <si>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</si>
  <si>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</si>
  <si>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</si>
  <si>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</si>
  <si>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</si>
  <si>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</si>
  <si>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</si>
  <si>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</si>
  <si>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</si>
  <si>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</si>
  <si>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</si>
  <si>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</si>
  <si>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</si>
  <si>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</si>
  <si>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</si>
  <si>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</si>
  <si>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</si>
  <si>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</si>
  <si>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</si>
  <si>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</si>
  <si>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</si>
  <si>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</si>
  <si>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</si>
  <si>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</si>
  <si>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</si>
  <si>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</si>
  <si>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</si>
  <si>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</si>
  <si>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</si>
  <si>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</si>
  <si>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</si>
  <si>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</si>
  <si>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</si>
  <si>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</si>
  <si>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</si>
  <si>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</si>
  <si>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</si>
  <si>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</si>
  <si>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</si>
  <si>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</si>
  <si>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</si>
  <si>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</si>
  <si>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</si>
  <si>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</si>
  <si>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</si>
  <si>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</si>
  <si>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</si>
  <si>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</si>
  <si>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</si>
  <si>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</si>
  <si>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</si>
  <si>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</si>
  <si>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</si>
  <si>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</si>
  <si>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</si>
  <si>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</si>
  <si>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</si>
  <si>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</si>
  <si>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</si>
  <si>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</si>
  <si>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</si>
  <si>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</si>
  <si>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</si>
  <si>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</si>
  <si>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</si>
  <si>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</si>
  <si>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</si>
  <si>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</si>
  <si>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</si>
  <si>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</si>
  <si>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</si>
  <si>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</si>
  <si>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</si>
  <si>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</si>
  <si>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</si>
  <si>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</si>
  <si>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</si>
  <si>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</si>
  <si>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</si>
  <si>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</si>
  <si>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</si>
  <si>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</si>
  <si>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</si>
  <si>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</si>
  <si>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</si>
  <si>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</si>
  <si>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</si>
  <si>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</si>
  <si>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</si>
  <si>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</si>
  <si>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</si>
  <si>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</si>
  <si>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</si>
  <si>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</si>
  <si>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</si>
  <si>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</si>
  <si>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</si>
  <si>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</si>
  <si>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</si>
  <si>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</si>
  <si>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</si>
  <si>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</si>
  <si>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</si>
  <si>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</si>
  <si>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</si>
  <si>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</si>
  <si>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</si>
  <si>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</si>
  <si>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</si>
  <si>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</si>
  <si>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</si>
  <si>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</si>
  <si>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</si>
  <si>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</si>
  <si>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</si>
  <si>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</si>
  <si>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</si>
  <si>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</si>
  <si>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</si>
  <si>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</si>
  <si>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</si>
  <si>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</si>
  <si>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</si>
  <si>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</si>
  <si>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</si>
  <si>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</si>
  <si>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</si>
  <si>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</si>
  <si>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</si>
  <si>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</si>
  <si>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</si>
  <si>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</si>
  <si>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</si>
  <si>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</si>
  <si>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</si>
  <si>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</si>
  <si>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</si>
  <si>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</si>
  <si>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</si>
  <si>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</si>
  <si>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</si>
  <si>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</si>
  <si>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</si>
  <si>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</si>
  <si>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</si>
  <si>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</si>
  <si>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</si>
  <si>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</si>
  <si>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</si>
  <si>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</si>
  <si>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</si>
  <si>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</si>
  <si>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</si>
  <si>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</si>
  <si>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</si>
  <si>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</si>
  <si>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</si>
  <si>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</si>
  <si>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</si>
  <si>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</si>
  <si>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</si>
  <si>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</si>
  <si>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</si>
  <si>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</si>
  <si>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</si>
  <si>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</si>
  <si>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</si>
  <si>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</si>
  <si>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</si>
  <si>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</si>
  <si>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</si>
  <si>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</si>
  <si>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</si>
  <si>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</si>
  <si>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</si>
  <si>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</si>
  <si>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</si>
  <si>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</si>
  <si>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</si>
  <si>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</si>
  <si>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</si>
  <si>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</si>
  <si>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</si>
  <si>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</si>
  <si>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</si>
  <si>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</si>
  <si>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</si>
  <si>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</si>
  <si>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</si>
  <si>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</si>
  <si>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</si>
  <si>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</si>
  <si>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</si>
  <si>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</si>
  <si>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</si>
  <si>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</si>
  <si>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</si>
  <si>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</si>
  <si>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</si>
  <si>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</si>
  <si>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</si>
  <si>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</si>
  <si>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</si>
  <si>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</si>
  <si>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</si>
  <si>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</si>
  <si>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</si>
  <si>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</si>
  <si>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</si>
  <si>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</si>
  <si>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</si>
  <si>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</si>
  <si>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</si>
  <si>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</si>
  <si>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</si>
  <si>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</si>
  <si>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</si>
  <si>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</si>
  <si>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</si>
  <si>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</si>
  <si>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</si>
  <si>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</si>
  <si>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</si>
  <si>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</si>
  <si>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</si>
  <si>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</si>
  <si>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</si>
  <si>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</si>
  <si>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</si>
  <si>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</si>
  <si>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</si>
  <si>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</si>
  <si>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</si>
  <si>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</si>
  <si>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</si>
  <si>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</si>
  <si>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</si>
  <si>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</si>
  <si>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</si>
  <si>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</si>
  <si>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</si>
  <si>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</si>
  <si>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</si>
  <si>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</si>
  <si>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</si>
  <si>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</si>
  <si>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</si>
  <si>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</si>
  <si>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</si>
  <si>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</si>
  <si>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</si>
  <si>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</si>
  <si>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</si>
  <si>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</si>
  <si>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</si>
  <si>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</si>
  <si>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</si>
  <si>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</si>
  <si>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</si>
  <si>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</si>
  <si>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</si>
  <si>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</si>
  <si>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</si>
  <si>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</si>
  <si>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</si>
  <si>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</si>
  <si>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</si>
  <si>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</si>
  <si>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</si>
  <si>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</si>
  <si>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</si>
  <si>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</si>
  <si>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</si>
  <si>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</si>
  <si>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</si>
  <si>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</si>
  <si>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</si>
  <si>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</si>
  <si>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</si>
  <si>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</si>
  <si>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</si>
  <si>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</si>
  <si>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</si>
  <si>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</si>
  <si>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</si>
  <si>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</si>
  <si>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</si>
  <si>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</si>
  <si>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</si>
  <si>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</si>
  <si>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</si>
  <si>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</si>
  <si>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</si>
  <si>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</si>
  <si>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</si>
  <si>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</si>
  <si>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</si>
  <si>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</si>
  <si>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</si>
  <si>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</si>
  <si>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</si>
  <si>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</si>
  <si>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</si>
  <si>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</si>
  <si>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</si>
  <si>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</si>
  <si>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</si>
  <si>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</si>
  <si>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</si>
  <si>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</si>
  <si>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</si>
  <si>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</si>
  <si>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</si>
  <si>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</si>
  <si>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</si>
  <si>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</si>
  <si>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</si>
  <si>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</si>
  <si>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</si>
  <si>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</si>
  <si>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</si>
  <si>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</si>
  <si>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</si>
  <si>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</si>
  <si>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</si>
  <si>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</si>
  <si>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</si>
  <si>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</si>
  <si>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</si>
  <si>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</si>
  <si>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</si>
  <si>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</si>
  <si>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</si>
  <si>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</si>
  <si>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</si>
  <si>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</si>
  <si>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</si>
  <si>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</si>
  <si>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</si>
  <si>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</si>
  <si>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</si>
  <si>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</si>
  <si>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</si>
  <si>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</si>
  <si>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</si>
  <si>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</si>
  <si>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</si>
  <si>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</si>
  <si>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</si>
  <si>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</si>
  <si>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</si>
  <si>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</si>
  <si>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</si>
  <si>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</si>
  <si>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</si>
  <si>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</si>
  <si>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</si>
  <si>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</si>
  <si>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</si>
  <si>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</si>
  <si>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</si>
  <si>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</si>
  <si>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</si>
  <si>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</si>
  <si>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</si>
  <si>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</si>
  <si>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</si>
  <si>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</si>
  <si>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</si>
  <si>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</si>
  <si>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</si>
  <si>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</si>
  <si>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</si>
  <si>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</si>
  <si>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</si>
  <si>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</si>
  <si>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</si>
  <si>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</si>
  <si>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</si>
  <si>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</si>
  <si>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</si>
  <si>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</si>
  <si>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</si>
  <si>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</si>
  <si>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</si>
  <si>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</si>
  <si>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</si>
  <si>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</si>
  <si>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</si>
  <si>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</si>
  <si>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</si>
  <si>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</si>
  <si>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</si>
  <si>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</si>
  <si>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</si>
  <si>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</si>
  <si>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</si>
  <si>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</si>
  <si>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</si>
  <si>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</si>
  <si>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</si>
  <si>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</si>
  <si>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</si>
  <si>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</si>
  <si>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</si>
  <si>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</si>
  <si>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</si>
  <si>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</si>
  <si>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</si>
  <si>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</si>
  <si>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</si>
  <si>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</si>
  <si>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</si>
  <si>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</si>
  <si>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</si>
  <si>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</si>
  <si>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</si>
  <si>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</si>
  <si>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</si>
  <si>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</si>
  <si>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</si>
  <si>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</si>
  <si>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</si>
  <si>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</si>
  <si>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</si>
  <si>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</si>
  <si>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</si>
  <si>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</si>
  <si>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</si>
  <si>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</si>
  <si>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</si>
  <si>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</si>
  <si>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</si>
  <si>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</si>
  <si>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</si>
  <si>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</si>
  <si>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</si>
  <si>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</si>
  <si>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</si>
  <si>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</si>
  <si>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</si>
  <si>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</si>
  <si>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</si>
  <si>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</si>
  <si>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</si>
  <si>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</si>
  <si>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</si>
  <si>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</si>
  <si>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</si>
  <si>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</si>
  <si>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</si>
  <si>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</si>
  <si>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</si>
  <si>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</si>
  <si>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</si>
  <si>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</si>
  <si>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</si>
  <si>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</si>
  <si>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</si>
  <si>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</si>
  <si>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</si>
  <si>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</si>
  <si>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</si>
  <si>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</si>
  <si>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</si>
  <si>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</si>
  <si>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</si>
  <si>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</si>
  <si>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</si>
  <si>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</si>
  <si>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</si>
  <si>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</si>
  <si>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</si>
  <si>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</si>
  <si>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</si>
  <si>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</si>
  <si>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</si>
  <si>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</si>
  <si>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</si>
  <si>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</si>
  <si>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</si>
  <si>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</si>
  <si>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</si>
  <si>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</si>
  <si>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</si>
  <si>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</si>
  <si>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</si>
  <si>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</si>
  <si>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</si>
  <si>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</si>
  <si>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</si>
  <si>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</si>
  <si>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</si>
  <si>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</si>
  <si>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</si>
  <si>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</si>
  <si>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</si>
  <si>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</si>
  <si>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</si>
  <si>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</si>
  <si>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</si>
  <si>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</si>
  <si>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</si>
  <si>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</si>
  <si>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</si>
  <si>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</si>
  <si>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</si>
  <si>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</si>
  <si>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</si>
  <si>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</si>
  <si>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</si>
  <si>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</si>
  <si>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</si>
  <si>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</si>
  <si>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</si>
  <si>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</si>
  <si>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</si>
  <si>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</si>
  <si>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</si>
  <si>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</si>
  <si>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</si>
  <si>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</si>
  <si>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</si>
  <si>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</si>
  <si>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</si>
  <si>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</si>
  <si>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</si>
  <si>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</si>
  <si>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</si>
  <si>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</si>
  <si>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</si>
  <si>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</si>
  <si>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</si>
  <si>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</si>
  <si>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</si>
  <si>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</si>
  <si>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</si>
  <si>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</si>
  <si>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</si>
  <si>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</si>
  <si>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</si>
  <si>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</si>
  <si>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</si>
  <si>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</si>
  <si>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</si>
  <si>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</si>
  <si>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</si>
  <si>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</si>
  <si>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</si>
  <si>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</si>
  <si>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</si>
  <si>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</si>
  <si>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</si>
  <si>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</si>
  <si>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</si>
  <si>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</si>
  <si>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</si>
  <si>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</si>
  <si>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</si>
  <si>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</si>
  <si>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</si>
  <si>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</si>
  <si>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</si>
  <si>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</si>
  <si>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</si>
  <si>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</si>
  <si>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</si>
  <si>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</si>
  <si>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</si>
  <si>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</si>
  <si>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</si>
  <si>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</si>
  <si>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</si>
  <si>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</si>
  <si>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</si>
  <si>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</si>
  <si>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</si>
  <si>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</si>
  <si>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</si>
  <si>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</si>
  <si>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</si>
  <si>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</si>
  <si>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</si>
  <si>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</si>
  <si>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</si>
  <si>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</si>
  <si>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</si>
  <si>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</si>
  <si>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</si>
  <si>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</si>
  <si>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</si>
  <si>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</si>
  <si>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</si>
  <si>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</si>
  <si>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</si>
  <si>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</si>
  <si>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</si>
  <si>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</si>
  <si>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</si>
  <si>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</si>
  <si>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</si>
  <si>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</si>
  <si>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</si>
  <si>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</si>
  <si>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</si>
  <si>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</si>
  <si>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</si>
  <si>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</si>
  <si>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</si>
  <si>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</si>
  <si>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</si>
  <si>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</si>
  <si>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</si>
  <si>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</si>
  <si>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</si>
  <si>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</si>
  <si>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</si>
  <si>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</si>
  <si>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</si>
  <si>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</si>
  <si>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</si>
  <si>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</si>
  <si>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</si>
  <si>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</si>
  <si>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</si>
  <si>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</si>
  <si>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</si>
  <si>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</si>
  <si>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</si>
  <si>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</si>
  <si>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</si>
  <si>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</si>
  <si>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</si>
  <si>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</si>
  <si>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</si>
  <si>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</si>
  <si>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</si>
  <si>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</si>
  <si>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</si>
  <si>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</si>
  <si>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</si>
  <si>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</si>
  <si>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</si>
  <si>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</si>
  <si>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</si>
  <si>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</si>
  <si>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</si>
  <si>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</si>
  <si>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</si>
  <si>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</si>
  <si>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</si>
  <si>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</si>
  <si>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</si>
  <si>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</si>
  <si>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</si>
  <si>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</si>
  <si>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</si>
  <si>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</si>
  <si>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</si>
  <si>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</si>
  <si>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</si>
  <si>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</si>
  <si>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</si>
  <si>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</si>
  <si>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</si>
  <si>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</si>
  <si>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</si>
  <si>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</si>
  <si>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</si>
  <si>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</si>
  <si>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</si>
  <si>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</si>
  <si>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</si>
  <si>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</si>
  <si>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</si>
  <si>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</si>
  <si>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</si>
  <si>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</si>
  <si>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</si>
  <si>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</si>
  <si>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</si>
  <si>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</si>
  <si>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</si>
  <si>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</si>
  <si>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</si>
  <si>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</si>
  <si>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</si>
  <si>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</si>
  <si>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</si>
  <si>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</si>
  <si>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</si>
  <si>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</si>
  <si>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</si>
  <si>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</si>
  <si>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</si>
  <si>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</si>
  <si>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</si>
  <si>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</si>
  <si>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</si>
  <si>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</si>
  <si>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</si>
  <si>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</si>
  <si>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</si>
  <si>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</si>
  <si>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</si>
  <si>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</si>
  <si>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</si>
  <si>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</si>
  <si>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</si>
  <si>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</si>
  <si>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</si>
  <si>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</si>
  <si>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</si>
  <si>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</si>
  <si>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</si>
  <si>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</si>
  <si>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</si>
  <si>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</si>
  <si>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</si>
  <si>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</si>
  <si>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</si>
  <si>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</si>
  <si>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</si>
  <si>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</si>
  <si>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</si>
  <si>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</si>
  <si>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</si>
  <si>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</si>
  <si>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</si>
  <si>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</si>
  <si>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</si>
  <si>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</si>
  <si>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</si>
  <si>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</si>
  <si>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</si>
  <si>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</si>
  <si>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</si>
  <si>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</si>
  <si>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</si>
  <si>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</si>
  <si>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</si>
  <si>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</si>
  <si>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</si>
  <si>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</si>
  <si>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</si>
  <si>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</si>
  <si>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</si>
  <si>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</si>
  <si>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</si>
  <si>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</si>
  <si>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</si>
  <si>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</si>
  <si>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</si>
  <si>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</si>
  <si>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</si>
  <si>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</si>
  <si>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</si>
  <si>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</si>
  <si>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</si>
  <si>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</si>
  <si>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</si>
  <si>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</si>
  <si>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</si>
  <si>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</si>
  <si>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</si>
  <si>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</si>
  <si>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</si>
  <si>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</si>
  <si>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</si>
  <si>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</si>
  <si>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</si>
  <si>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</si>
  <si>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</si>
  <si>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</si>
  <si>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</si>
  <si>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</si>
  <si>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</si>
  <si>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</si>
  <si>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</si>
  <si>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</si>
  <si>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</si>
  <si>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</si>
  <si>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</si>
  <si>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</si>
  <si>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</si>
  <si>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</si>
  <si>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</si>
  <si>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</si>
  <si>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</si>
  <si>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</si>
  <si>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</si>
  <si>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</si>
  <si>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</si>
  <si>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</si>
  <si>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</si>
  <si>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</si>
  <si>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</si>
  <si>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</si>
  <si>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</si>
  <si>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</si>
  <si>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</si>
  <si>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</si>
  <si>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</si>
  <si>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</si>
  <si>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</si>
  <si>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</si>
  <si>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</si>
  <si>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</si>
  <si>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</si>
  <si>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</si>
  <si>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</si>
  <si>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</si>
  <si>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</si>
  <si>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</si>
  <si>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</si>
  <si>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</si>
  <si>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</si>
  <si>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</si>
  <si>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</si>
  <si>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</si>
  <si>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</si>
  <si>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</si>
  <si>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</si>
  <si>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</si>
  <si>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</si>
  <si>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</si>
  <si>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</si>
  <si>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</si>
  <si>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</si>
  <si>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</si>
  <si>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</si>
  <si>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</si>
  <si>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</si>
  <si>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</si>
  <si>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</si>
  <si>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</si>
  <si>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</si>
  <si>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</si>
  <si>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</si>
  <si>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</si>
  <si>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</si>
  <si>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</si>
  <si>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</si>
  <si>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</si>
  <si>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</si>
  <si>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</si>
  <si>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</si>
  <si>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</si>
  <si>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</si>
  <si>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</si>
  <si>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</si>
  <si>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</si>
  <si>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</si>
  <si>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</si>
  <si>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</si>
  <si>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</si>
  <si>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</si>
  <si>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</si>
  <si>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</si>
  <si>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</si>
  <si>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</si>
  <si>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</si>
  <si>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</si>
  <si>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</si>
  <si>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</si>
  <si>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</si>
  <si>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</si>
  <si>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</si>
  <si>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</si>
  <si>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</si>
  <si>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</si>
  <si>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</si>
  <si>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</si>
  <si>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</si>
  <si>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</si>
  <si>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</si>
  <si>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</si>
  <si>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</si>
  <si>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</si>
  <si>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</si>
  <si>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</si>
  <si>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</si>
  <si>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</si>
  <si>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</si>
  <si>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</si>
  <si>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</si>
  <si>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</si>
  <si>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</si>
  <si>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</si>
  <si>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</si>
  <si>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</si>
  <si>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</si>
  <si>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</si>
  <si>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</si>
  <si>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</si>
  <si>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</si>
  <si>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</si>
  <si>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</si>
  <si>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</si>
  <si>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</si>
  <si>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</si>
  <si>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</si>
  <si>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</si>
  <si>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</si>
  <si>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</si>
  <si>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</si>
  <si>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</si>
  <si>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</si>
  <si>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</si>
  <si>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</si>
  <si>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</si>
  <si>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</si>
  <si>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</si>
  <si>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</si>
  <si>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</si>
  <si>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</si>
  <si>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</si>
  <si>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</si>
  <si>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</si>
  <si>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</si>
  <si>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</si>
  <si>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</si>
  <si>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</si>
  <si>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</si>
  <si>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</si>
  <si>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</si>
  <si>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</si>
  <si>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</si>
  <si>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</si>
  <si>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</si>
  <si>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</si>
  <si>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</si>
  <si>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</si>
  <si>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</si>
  <si>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</si>
  <si>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</si>
  <si>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</si>
  <si>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</si>
  <si>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</si>
  <si>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</si>
  <si>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</si>
  <si>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</si>
  <si>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</si>
  <si>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</si>
  <si>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</si>
  <si>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</si>
  <si>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</si>
  <si>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</si>
  <si>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</si>
  <si>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</si>
  <si>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</si>
  <si>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</si>
  <si>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</si>
  <si>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</si>
  <si>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</si>
  <si>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</si>
  <si>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</si>
  <si>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</si>
  <si>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</si>
  <si>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</si>
  <si>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</si>
  <si>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</si>
  <si>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</si>
  <si>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</si>
  <si>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</si>
  <si>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</si>
  <si>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</si>
  <si>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</si>
  <si>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</si>
  <si>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</si>
  <si>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</si>
  <si>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</si>
  <si>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</si>
  <si>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</si>
  <si>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</si>
  <si>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</si>
  <si>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</si>
  <si>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</si>
  <si>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</si>
  <si>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</si>
  <si>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</si>
  <si>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</si>
  <si>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</si>
  <si>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</si>
  <si>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</si>
  <si>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</si>
  <si>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</si>
  <si>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</si>
  <si>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</si>
  <si>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</si>
  <si>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</si>
  <si>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</si>
  <si>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</si>
  <si>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</si>
  <si>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</si>
  <si>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</si>
  <si>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</si>
  <si>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</si>
  <si>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</si>
  <si>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</si>
  <si>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</si>
  <si>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</si>
  <si>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</si>
  <si>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</si>
  <si>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</si>
  <si>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</si>
  <si>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</si>
  <si>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</si>
  <si>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</si>
  <si>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</si>
  <si>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</si>
  <si>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</si>
  <si>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</si>
  <si>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</si>
  <si>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</si>
  <si>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</si>
  <si>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</si>
  <si>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</si>
  <si>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</si>
  <si>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</si>
  <si>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</si>
  <si>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</si>
  <si>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</si>
  <si>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</si>
  <si>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</si>
  <si>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</si>
  <si>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</si>
  <si>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</si>
  <si>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</si>
  <si>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</si>
  <si>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</si>
  <si>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</si>
  <si>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</si>
  <si>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</si>
  <si>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</si>
  <si>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</si>
  <si>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</si>
  <si>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</si>
  <si>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</si>
  <si>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</si>
  <si>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</si>
  <si>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</si>
  <si>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</si>
  <si>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</si>
  <si>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</si>
  <si>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</si>
  <si>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</si>
  <si>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</si>
  <si>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</si>
  <si>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</si>
  <si>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</si>
  <si>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</si>
  <si>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</si>
  <si>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</si>
  <si>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</si>
  <si>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</si>
  <si>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</si>
  <si>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</si>
  <si>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</si>
  <si>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</si>
  <si>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</si>
  <si>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</si>
  <si>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</si>
  <si>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</si>
  <si>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</si>
  <si>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</si>
  <si>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</si>
  <si>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</si>
  <si>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</si>
  <si>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</si>
  <si>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</si>
  <si>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</si>
  <si>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</si>
  <si>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</si>
  <si>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</si>
  <si>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</si>
  <si>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</si>
  <si>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</si>
  <si>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</si>
  <si>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</si>
  <si>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</si>
  <si>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</si>
  <si>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</si>
  <si>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</si>
  <si>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</si>
  <si>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</si>
  <si>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</si>
  <si>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</si>
  <si>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</si>
  <si>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</si>
  <si>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</si>
  <si>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</si>
  <si>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</si>
  <si>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</si>
  <si>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</si>
  <si>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</si>
  <si>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</si>
  <si>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</si>
  <si>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</si>
  <si>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</si>
  <si>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</si>
  <si>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</si>
  <si>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</si>
  <si>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</si>
  <si>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</si>
  <si>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</si>
  <si>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</si>
  <si>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</si>
  <si>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</si>
  <si>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</si>
  <si>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</si>
  <si>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</si>
  <si>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</si>
  <si>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</si>
  <si>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</si>
  <si>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</si>
  <si>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</si>
  <si>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</si>
  <si>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</si>
  <si>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</si>
  <si>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</si>
  <si>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</si>
  <si>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</si>
  <si>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</si>
  <si>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</si>
  <si>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</si>
  <si>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</si>
  <si>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</si>
  <si>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</si>
  <si>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</si>
  <si>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</si>
  <si>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</si>
  <si>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</si>
  <si>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</si>
  <si>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</si>
  <si>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</si>
  <si>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</si>
  <si>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</si>
  <si>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</si>
  <si>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</si>
  <si>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</si>
  <si>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</si>
  <si>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</si>
  <si>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</si>
  <si>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</si>
  <si>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</si>
  <si>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</si>
  <si>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</si>
  <si>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</si>
  <si>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</si>
  <si>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</si>
  <si>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</si>
  <si>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</si>
  <si>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</si>
  <si>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</si>
  <si>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</si>
  <si>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</si>
  <si>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</si>
  <si>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</si>
  <si>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</si>
  <si>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</si>
  <si>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</si>
  <si>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</si>
  <si>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</si>
  <si>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</si>
  <si>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</si>
  <si>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</si>
  <si>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</si>
  <si>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</si>
  <si>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</si>
  <si>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</si>
  <si>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</si>
  <si>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</si>
  <si>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</si>
  <si>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</si>
  <si>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</si>
  <si>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</si>
  <si>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</si>
  <si>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</si>
  <si>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</si>
  <si>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</si>
  <si>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</si>
  <si>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</si>
  <si>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</si>
  <si>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</si>
  <si>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</si>
  <si>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</si>
  <si>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</si>
  <si>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</si>
  <si>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</si>
  <si>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</si>
  <si>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</si>
  <si>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</si>
  <si>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</si>
  <si>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</si>
  <si>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</si>
  <si>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</si>
  <si>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</si>
  <si>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</si>
  <si>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</si>
  <si>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</si>
  <si>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</si>
  <si>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</si>
  <si>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</si>
  <si>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</si>
  <si>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</si>
  <si>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</si>
  <si>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</si>
  <si>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</si>
  <si>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</si>
  <si>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</si>
  <si>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</si>
  <si>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</si>
  <si>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</si>
  <si>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</si>
  <si>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</si>
  <si>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</si>
  <si>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</si>
  <si>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</si>
  <si>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</si>
  <si>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</si>
  <si>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</si>
  <si>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</si>
  <si>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</si>
  <si>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</si>
  <si>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</si>
  <si>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</si>
  <si>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</si>
  <si>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</si>
  <si>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</si>
  <si>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</si>
  <si>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</si>
  <si>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</si>
  <si>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</si>
  <si>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</si>
  <si>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</si>
  <si>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</si>
  <si>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</si>
  <si>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</si>
  <si>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</si>
  <si>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</si>
  <si>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</si>
  <si>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</si>
  <si>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</si>
  <si>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</si>
  <si>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</si>
  <si>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</si>
  <si>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</si>
  <si>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</si>
  <si>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</si>
  <si>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</si>
  <si>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</si>
  <si>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</si>
  <si>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</si>
  <si>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</si>
  <si>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</si>
  <si>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</si>
  <si>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</si>
  <si>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</si>
  <si>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</si>
  <si>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</si>
  <si>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</si>
  <si>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</si>
  <si>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</si>
  <si>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</si>
  <si>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</si>
  <si>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</si>
  <si>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</si>
  <si>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</si>
  <si>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</si>
  <si>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</si>
  <si>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</si>
  <si>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</si>
  <si>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</si>
  <si>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</si>
  <si>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</si>
  <si>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</si>
  <si>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</si>
  <si>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</si>
  <si>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</si>
  <si>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</si>
  <si>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</si>
  <si>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</si>
  <si>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</si>
  <si>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</si>
  <si>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</si>
  <si>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</si>
  <si>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</si>
  <si>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</si>
  <si>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</si>
  <si>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</si>
  <si>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</si>
  <si>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</si>
  <si>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</si>
  <si>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</si>
  <si>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</si>
  <si>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</si>
  <si>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</si>
  <si>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</si>
  <si>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</si>
  <si>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</si>
  <si>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</si>
  <si>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</si>
  <si>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</si>
  <si>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</si>
  <si>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</si>
  <si>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</si>
  <si>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</si>
  <si>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</si>
  <si>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</si>
  <si>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</si>
  <si>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</si>
  <si>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</si>
  <si>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</si>
  <si>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</si>
  <si>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</si>
  <si>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</si>
  <si>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</si>
  <si>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</si>
  <si>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</si>
  <si>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</si>
  <si>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</si>
  <si>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</si>
  <si>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</si>
  <si>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</si>
  <si>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</si>
  <si>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</si>
  <si>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</si>
  <si>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</si>
  <si>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</si>
  <si>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</si>
  <si>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</si>
  <si>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</si>
  <si>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</si>
  <si>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</si>
  <si>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</si>
  <si>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</si>
  <si>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</si>
  <si>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</si>
  <si>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</si>
  <si>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</si>
  <si>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</si>
  <si>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</si>
  <si>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</si>
  <si>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</si>
  <si>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</si>
  <si>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</si>
  <si>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</si>
  <si>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</si>
  <si>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</si>
  <si>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</si>
  <si>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</si>
  <si>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</si>
  <si>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</si>
  <si>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</si>
  <si>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</si>
  <si>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</si>
  <si>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</si>
  <si>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</si>
  <si>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</si>
  <si>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</si>
  <si>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</si>
  <si>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</si>
  <si>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</si>
  <si>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</si>
  <si>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</si>
  <si>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</si>
  <si>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</si>
  <si>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</si>
  <si>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</si>
  <si>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</si>
  <si>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</si>
  <si>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</si>
  <si>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</si>
  <si>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</si>
  <si>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</si>
  <si>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</si>
  <si>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</si>
  <si>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</si>
  <si>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</si>
  <si>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</si>
  <si>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</si>
  <si>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</si>
  <si>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</si>
  <si>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</si>
  <si>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</si>
  <si>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</si>
  <si>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</si>
  <si>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</si>
  <si>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</si>
  <si>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</si>
  <si>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</si>
  <si>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</si>
  <si>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</si>
  <si>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</si>
  <si>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</si>
  <si>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</si>
  <si>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</si>
  <si>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</si>
  <si>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</si>
  <si>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</si>
  <si>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</si>
  <si>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</si>
  <si>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</si>
  <si>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</si>
  <si>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</si>
  <si>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</si>
  <si>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</si>
  <si>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</si>
  <si>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</si>
  <si>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</si>
  <si>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</si>
  <si>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</si>
  <si>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</si>
  <si>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</si>
  <si>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</si>
  <si>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</si>
  <si>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</si>
  <si>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</si>
  <si>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</si>
  <si>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</si>
  <si>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</si>
  <si>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</si>
  <si>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</si>
  <si>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</si>
  <si>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</si>
  <si>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</si>
  <si>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</si>
  <si>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</si>
  <si>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</si>
  <si>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</si>
  <si>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</si>
  <si>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</si>
  <si>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</si>
  <si>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</si>
  <si>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</si>
  <si>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</si>
  <si>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</si>
  <si>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</si>
  <si>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</si>
  <si>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</si>
  <si>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</si>
  <si>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</si>
  <si>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</si>
  <si>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</si>
  <si>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</si>
  <si>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</si>
  <si>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</si>
  <si>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</si>
  <si>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</si>
  <si>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</si>
  <si>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</si>
  <si>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</si>
  <si>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</si>
  <si>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</si>
  <si>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</si>
  <si>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</si>
  <si>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</si>
  <si>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</si>
  <si>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</si>
  <si>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</si>
  <si>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</si>
  <si>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</si>
  <si>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</si>
  <si>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</si>
  <si>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</si>
  <si>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</si>
  <si>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</si>
  <si>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</si>
  <si>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</si>
  <si>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</si>
  <si>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</si>
  <si>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</si>
  <si>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</si>
  <si>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</si>
  <si>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</si>
  <si>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</si>
  <si>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</si>
  <si>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</si>
  <si>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</si>
  <si>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</si>
  <si>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</si>
  <si>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</si>
  <si>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</si>
  <si>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</si>
  <si>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</si>
  <si>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</si>
  <si>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</si>
  <si>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</si>
  <si>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</si>
  <si>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</si>
  <si>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</si>
  <si>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</si>
  <si>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</si>
  <si>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</si>
  <si>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</si>
  <si>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</si>
  <si>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</si>
  <si>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</si>
  <si>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</si>
  <si>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</si>
  <si>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</si>
  <si>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</si>
  <si>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</si>
  <si>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</si>
  <si>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</si>
  <si>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</si>
  <si>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</si>
  <si>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</si>
  <si>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</si>
  <si>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</si>
  <si>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</si>
  <si>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</si>
  <si>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</si>
  <si>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</si>
  <si>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</si>
  <si>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</si>
  <si>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</si>
  <si>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</si>
  <si>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</si>
  <si>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</si>
  <si>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</si>
  <si>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</si>
  <si>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</si>
  <si>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</si>
  <si>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</si>
  <si>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</si>
  <si>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</si>
  <si>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</si>
  <si>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</si>
  <si>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</si>
  <si>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</si>
  <si>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</si>
  <si>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</si>
  <si>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</si>
  <si>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</si>
  <si>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</si>
  <si>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</si>
  <si>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</si>
  <si>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</si>
  <si>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</si>
  <si>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</si>
  <si>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</si>
  <si>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</si>
  <si>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</si>
  <si>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</si>
  <si>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</si>
  <si>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</si>
  <si>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</si>
  <si>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</si>
  <si>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</si>
  <si>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</si>
  <si>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</si>
  <si>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</si>
  <si>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</si>
  <si>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</si>
  <si>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</si>
  <si>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</si>
  <si>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</si>
  <si>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</si>
  <si>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</si>
  <si>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</si>
  <si>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</si>
  <si>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</si>
  <si>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</si>
  <si>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</si>
  <si>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</si>
  <si>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</si>
  <si>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</si>
  <si>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</si>
  <si>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</si>
  <si>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</si>
  <si>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</si>
  <si>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</si>
  <si>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</si>
  <si>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</si>
  <si>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</si>
  <si>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</si>
  <si>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</si>
  <si>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</si>
  <si>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</si>
  <si>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</si>
  <si>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</si>
  <si>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</si>
  <si>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</si>
  <si>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</si>
  <si>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</si>
  <si>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</si>
  <si>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</si>
  <si>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</si>
  <si>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</si>
  <si>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</si>
  <si>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</si>
  <si>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</si>
  <si>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</si>
  <si>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</si>
  <si>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</si>
  <si>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</si>
  <si>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</si>
  <si>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</si>
  <si>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</si>
  <si>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</si>
  <si>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</si>
  <si>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</si>
  <si>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</si>
  <si>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</si>
  <si>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</si>
  <si>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</si>
  <si>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</si>
  <si>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</si>
  <si>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</si>
  <si>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</si>
  <si>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</si>
  <si>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</si>
  <si>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</si>
  <si>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</si>
  <si>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</si>
  <si>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</si>
  <si>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</si>
  <si>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</si>
  <si>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</si>
  <si>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</si>
  <si>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</si>
  <si>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</si>
  <si>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</si>
  <si>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</si>
  <si>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</si>
  <si>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</si>
  <si>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</si>
  <si>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</si>
  <si>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</si>
  <si>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</si>
  <si>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</si>
  <si>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</si>
  <si>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</si>
  <si>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</si>
  <si>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</si>
  <si>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</si>
  <si>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</si>
  <si>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</si>
  <si>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</si>
  <si>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</si>
  <si>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</si>
  <si>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</si>
  <si>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</si>
  <si>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</si>
  <si>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</si>
  <si>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</si>
  <si>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</si>
  <si>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</si>
  <si>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</si>
  <si>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</si>
  <si>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</si>
  <si>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</si>
  <si>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</si>
  <si>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</si>
  <si>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</si>
  <si>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</si>
  <si>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</si>
  <si>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</si>
  <si>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</si>
  <si>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</si>
  <si>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</si>
  <si>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</si>
  <si>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</si>
  <si>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</si>
  <si>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</si>
  <si>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</si>
  <si>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</si>
  <si>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</si>
  <si>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</si>
  <si>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</si>
  <si>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</si>
  <si>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</si>
  <si>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</si>
  <si>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</si>
  <si>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</si>
  <si>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</si>
  <si>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</si>
  <si>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</si>
  <si>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</si>
  <si>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</si>
  <si>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</si>
  <si>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</si>
  <si>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</si>
  <si>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</si>
  <si>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</si>
  <si>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</si>
  <si>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</si>
  <si>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</si>
  <si>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</si>
  <si>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</si>
  <si>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</si>
  <si>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</si>
  <si>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</si>
  <si>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</si>
  <si>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</si>
  <si>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</si>
  <si>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</si>
  <si>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</si>
  <si>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</si>
  <si>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</si>
  <si>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</si>
  <si>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</si>
  <si>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</si>
  <si>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</si>
  <si>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</si>
  <si>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</si>
  <si>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</si>
  <si>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</si>
  <si>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</si>
  <si>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</si>
  <si>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</si>
  <si>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</si>
  <si>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</si>
  <si>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</si>
  <si>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</si>
  <si>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</si>
  <si>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</si>
  <si>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</si>
  <si>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</si>
  <si>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</si>
  <si>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</si>
  <si>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</si>
  <si>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</si>
  <si>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</si>
  <si>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</si>
  <si>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</si>
  <si>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</si>
  <si>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</si>
  <si>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</si>
  <si>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</si>
  <si>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</si>
  <si>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</si>
  <si>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</si>
  <si>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</si>
  <si>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</si>
  <si>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</si>
  <si>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</si>
  <si>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</si>
  <si>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</si>
  <si>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</si>
  <si>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</si>
  <si>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</si>
  <si>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</si>
  <si>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</si>
  <si>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</si>
  <si>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</si>
  <si>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</si>
  <si>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</si>
  <si>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</si>
  <si>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</si>
  <si>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</si>
  <si>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</si>
  <si>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</si>
  <si>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</si>
  <si>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</si>
  <si>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</si>
  <si>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</si>
  <si>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</si>
  <si>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</si>
  <si>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</si>
  <si>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</si>
  <si>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</si>
  <si>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</si>
  <si>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</si>
  <si>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</si>
  <si>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</si>
  <si>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</si>
  <si>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</si>
  <si>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</si>
  <si>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</si>
  <si>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</si>
  <si>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</si>
  <si>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</si>
  <si>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</si>
  <si>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</si>
  <si>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</si>
  <si>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</si>
  <si>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</si>
  <si>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</si>
  <si>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</si>
  <si>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</si>
  <si>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</si>
  <si>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</si>
  <si>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</si>
  <si>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</si>
  <si>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</si>
  <si>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</si>
  <si>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</si>
  <si>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</si>
  <si>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</si>
  <si>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</si>
  <si>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</si>
  <si>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</si>
  <si>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</si>
  <si>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</si>
  <si>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</si>
  <si>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</si>
  <si>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</si>
  <si>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</si>
  <si>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</si>
  <si>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</si>
  <si>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</si>
  <si>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</si>
  <si>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</si>
  <si>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</si>
  <si>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</si>
  <si>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</si>
  <si>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</si>
  <si>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</si>
  <si>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</si>
  <si>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</si>
  <si>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</si>
  <si>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</si>
  <si>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</si>
  <si>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</si>
  <si>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</si>
  <si>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</si>
  <si>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</si>
  <si>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</si>
  <si>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</si>
  <si>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</si>
  <si>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</si>
  <si>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</si>
  <si>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</si>
  <si>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</si>
  <si>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</si>
  <si>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</si>
  <si>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</si>
  <si>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</si>
  <si>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</si>
  <si>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</si>
  <si>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</si>
  <si>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</si>
  <si>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</si>
  <si>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</si>
  <si>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</si>
  <si>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</si>
  <si>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</si>
  <si>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</si>
  <si>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</si>
  <si>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</si>
  <si>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</si>
  <si>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</si>
  <si>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</si>
  <si>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</si>
  <si>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</si>
  <si>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</si>
  <si>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</si>
  <si>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</si>
  <si>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</si>
  <si>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</si>
  <si>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</si>
  <si>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</si>
  <si>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</si>
  <si>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</si>
  <si>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</si>
  <si>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</si>
  <si>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</si>
  <si>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</si>
  <si>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</si>
  <si>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</si>
  <si>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</si>
  <si>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</si>
  <si>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</si>
  <si>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</si>
  <si>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</si>
  <si>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</si>
  <si>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</si>
  <si>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</si>
  <si>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</si>
  <si>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</si>
  <si>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</si>
  <si>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</si>
  <si>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</si>
  <si>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</si>
  <si>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</si>
  <si>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</si>
  <si>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</si>
  <si>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</si>
  <si>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</si>
  <si>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</si>
  <si>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</si>
  <si>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</si>
  <si>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</si>
  <si>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</si>
  <si>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</si>
  <si>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</si>
  <si>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</si>
  <si>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</si>
  <si>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</si>
  <si>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</si>
  <si>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</si>
  <si>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</si>
  <si>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</si>
  <si>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</si>
  <si>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</si>
  <si>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</si>
  <si>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</si>
  <si>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</si>
  <si>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</si>
  <si>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</si>
  <si>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</si>
  <si>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</si>
  <si>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</si>
  <si>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</si>
  <si>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</si>
  <si>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</si>
  <si>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</si>
  <si>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</si>
  <si>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</si>
  <si>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</si>
  <si>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</si>
  <si>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</si>
  <si>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</si>
  <si>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</si>
  <si>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</si>
  <si>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</si>
  <si>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</si>
  <si>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</si>
  <si>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</si>
  <si>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</si>
  <si>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</si>
  <si>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</si>
  <si>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</si>
  <si>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</si>
  <si>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</si>
  <si>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</si>
  <si>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</si>
  <si>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</si>
  <si>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</si>
  <si>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</si>
  <si>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</si>
  <si>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</si>
  <si>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</si>
  <si>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</si>
  <si>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</si>
  <si>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</si>
  <si>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</si>
  <si>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</si>
  <si>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</si>
  <si>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</si>
  <si>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</si>
  <si>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</si>
  <si>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</si>
  <si>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</si>
  <si>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</si>
  <si>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</si>
  <si>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</si>
  <si>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</si>
  <si>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</si>
  <si>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</si>
  <si>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</si>
  <si>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</si>
  <si>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</si>
  <si>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</si>
  <si>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</si>
  <si>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</si>
  <si>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</si>
  <si>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</si>
  <si>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</si>
  <si>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</si>
  <si>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</si>
  <si>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</si>
  <si>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</si>
  <si>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</si>
  <si>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</si>
  <si>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</si>
  <si>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</si>
  <si>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</si>
  <si>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</si>
  <si>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</si>
  <si>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</si>
  <si>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</si>
  <si>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</si>
  <si>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</si>
  <si>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</si>
  <si>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</si>
  <si>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</si>
  <si>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</si>
  <si>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</si>
  <si>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</si>
  <si>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</si>
  <si>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</si>
  <si>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</si>
  <si>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</si>
  <si>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</si>
  <si>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</si>
  <si>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</si>
  <si>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</si>
  <si>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</si>
  <si>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</si>
  <si>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</si>
  <si>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</si>
  <si>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</si>
  <si>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</si>
  <si>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</si>
  <si>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</si>
  <si>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</si>
  <si>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</si>
  <si>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</si>
  <si>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</si>
  <si>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</si>
  <si>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</si>
  <si>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</si>
  <si>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</si>
  <si>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</si>
  <si>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</si>
  <si>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</si>
  <si>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</si>
  <si>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</si>
  <si>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</si>
  <si>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</si>
  <si>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</si>
  <si>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</si>
  <si>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</si>
  <si>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</si>
  <si>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</si>
  <si>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</si>
  <si>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</si>
  <si>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</si>
  <si>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</si>
  <si>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</si>
  <si>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</si>
  <si>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</si>
  <si>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</si>
  <si>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</si>
  <si>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</si>
  <si>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</si>
  <si>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</si>
  <si>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</si>
  <si>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</si>
  <si>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</si>
  <si>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</si>
  <si>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</si>
  <si>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</si>
  <si>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</si>
  <si>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</si>
  <si>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</si>
  <si>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</si>
  <si>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</si>
  <si>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</si>
  <si>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</si>
  <si>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</si>
  <si>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</si>
  <si>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</si>
  <si>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</si>
  <si>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</si>
  <si>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</si>
  <si>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</si>
  <si>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</si>
  <si>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</si>
  <si>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</si>
  <si>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</si>
  <si>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</si>
  <si>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</si>
  <si>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</si>
  <si>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</si>
  <si>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</si>
  <si>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</si>
  <si>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</si>
  <si>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</si>
  <si>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</si>
  <si>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</si>
  <si>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</si>
  <si>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</si>
  <si>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</si>
  <si>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</si>
  <si>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</si>
  <si>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</si>
  <si>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</si>
  <si>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</si>
  <si>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</si>
  <si>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</si>
  <si>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</si>
  <si>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</si>
  <si>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</si>
  <si>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</si>
  <si>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</si>
  <si>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</si>
  <si>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</si>
  <si>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</si>
  <si>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</si>
  <si>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</si>
  <si>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</si>
  <si>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</si>
  <si>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</si>
  <si>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</si>
  <si>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</si>
  <si>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</si>
  <si>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</si>
  <si>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</si>
  <si>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</si>
  <si>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</si>
  <si>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</si>
  <si>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</si>
  <si>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</si>
  <si>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</si>
  <si>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</si>
  <si>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</si>
  <si>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</si>
  <si>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</si>
  <si>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</si>
  <si>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</si>
  <si>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</si>
  <si>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</si>
  <si>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</si>
  <si>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</si>
  <si>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</si>
  <si>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</si>
  <si>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</si>
  <si>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</si>
  <si>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</si>
  <si>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</si>
  <si>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</si>
  <si>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</si>
  <si>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</si>
  <si>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</si>
  <si>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</si>
  <si>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</si>
  <si>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</si>
  <si>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</si>
  <si>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</si>
  <si>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</si>
  <si>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</si>
  <si>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</si>
  <si>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</si>
  <si>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</si>
  <si>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</si>
  <si>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</si>
  <si>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</si>
  <si>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</si>
  <si>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</si>
  <si>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</si>
  <si>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</si>
  <si>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</si>
  <si>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</si>
  <si>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</si>
  <si>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</si>
  <si>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</si>
  <si>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</si>
  <si>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</si>
  <si>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</si>
  <si>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</si>
  <si>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</si>
  <si>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</si>
  <si>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</si>
  <si>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</si>
  <si>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</si>
  <si>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</si>
  <si>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</si>
  <si>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</si>
  <si>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</si>
  <si>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</si>
  <si>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</si>
  <si>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</si>
  <si>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</si>
  <si>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</si>
  <si>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</si>
  <si>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</si>
  <si>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</si>
  <si>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</si>
  <si>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</si>
  <si>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</si>
  <si>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</si>
  <si>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</si>
  <si>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</si>
  <si>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</si>
  <si>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</si>
  <si>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</si>
  <si>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</si>
  <si>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</si>
  <si>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</si>
  <si>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</si>
  <si>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</si>
  <si>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</si>
  <si>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</si>
  <si>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</si>
  <si>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</si>
  <si>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</si>
  <si>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</si>
  <si>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</si>
  <si>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</si>
  <si>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</si>
  <si>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</si>
  <si>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</si>
  <si>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</si>
  <si>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</si>
  <si>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</si>
  <si>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</si>
  <si>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</si>
  <si>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</si>
  <si>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</si>
  <si>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</si>
  <si>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</si>
  <si>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</si>
  <si>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</si>
  <si>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</si>
  <si>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</si>
  <si>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</si>
  <si>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</si>
  <si>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</si>
  <si>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</si>
  <si>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</si>
  <si>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</si>
  <si>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</si>
  <si>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</si>
  <si>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</si>
  <si>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</si>
  <si>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</si>
  <si>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</si>
  <si>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</si>
  <si>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</si>
  <si>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</si>
  <si>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</si>
  <si>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</si>
  <si>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</si>
  <si>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</si>
  <si>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</si>
  <si>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</si>
  <si>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</si>
  <si>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</si>
  <si>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</si>
  <si>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</si>
  <si>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</si>
  <si>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</si>
  <si>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</si>
  <si>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</si>
  <si>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</si>
  <si>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</si>
  <si>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</si>
  <si>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</si>
  <si>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</si>
  <si>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</si>
  <si>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</si>
  <si>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</si>
  <si>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</si>
  <si>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</si>
  <si>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</si>
  <si>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</si>
  <si>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</si>
  <si>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</si>
  <si>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</si>
  <si>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</si>
  <si>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</si>
  <si>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</si>
  <si>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</si>
  <si>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</si>
  <si>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</si>
  <si>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</si>
  <si>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</si>
  <si>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</si>
  <si>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</si>
  <si>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</si>
  <si>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</si>
  <si>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</si>
  <si>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</si>
  <si>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</si>
  <si>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</si>
  <si>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</si>
  <si>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</si>
  <si>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</si>
  <si>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</si>
  <si>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</si>
  <si>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</si>
  <si>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</si>
  <si>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</si>
  <si>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</si>
  <si>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</si>
  <si>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</si>
  <si>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</si>
  <si>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</si>
  <si>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</si>
  <si>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</si>
  <si>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</si>
  <si>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</si>
  <si>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</si>
  <si>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</si>
  <si>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</si>
  <si>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</si>
  <si>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</si>
  <si>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</si>
  <si>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</si>
  <si>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</si>
  <si>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</si>
  <si>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</si>
  <si>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</si>
  <si>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</si>
  <si>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</si>
  <si>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</si>
  <si>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</si>
  <si>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</si>
  <si>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</si>
  <si>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</si>
  <si>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</si>
  <si>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</si>
  <si>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</si>
  <si>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</si>
  <si>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</si>
  <si>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</si>
  <si>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</si>
  <si>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</si>
  <si>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</si>
  <si>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</si>
  <si>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</si>
  <si>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</si>
  <si>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</si>
  <si>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</si>
  <si>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</si>
  <si>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</si>
  <si>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</si>
  <si>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</si>
  <si>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</si>
  <si>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</si>
  <si>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</si>
  <si>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</si>
  <si>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</si>
  <si>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</si>
  <si>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</si>
  <si>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</si>
  <si>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</si>
  <si>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</si>
  <si>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</si>
  <si>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</si>
  <si>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</si>
  <si>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</si>
  <si>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</si>
  <si>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</si>
  <si>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</si>
  <si>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</si>
  <si>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</si>
  <si>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</si>
  <si>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</si>
  <si>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</si>
  <si>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</si>
  <si>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</si>
  <si>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</si>
  <si>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</si>
  <si>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</si>
  <si>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</si>
  <si>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</si>
  <si>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</si>
  <si>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</si>
  <si>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</si>
  <si>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</si>
  <si>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</si>
  <si>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</si>
  <si>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</si>
  <si>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</si>
  <si>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</si>
  <si>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</si>
  <si>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</si>
  <si>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</si>
  <si>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</si>
  <si>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</si>
  <si>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</si>
  <si>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</si>
  <si>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</si>
  <si>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</si>
  <si>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</si>
  <si>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</si>
  <si>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</si>
  <si>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</si>
  <si>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</si>
  <si>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</si>
  <si>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</si>
  <si>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</si>
  <si>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</si>
  <si>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</si>
  <si>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</si>
  <si>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</si>
  <si>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</si>
  <si>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</si>
  <si>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</si>
  <si>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</si>
  <si>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</si>
  <si>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</si>
  <si>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</si>
  <si>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</si>
  <si>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</si>
  <si>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</si>
  <si>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</si>
  <si>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</si>
  <si>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</si>
  <si>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</si>
  <si>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</si>
  <si>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</si>
  <si>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</si>
  <si>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</si>
  <si>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</si>
  <si>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</si>
  <si>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</si>
  <si>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</si>
  <si>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</si>
  <si>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</si>
  <si>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</si>
  <si>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</si>
  <si>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</si>
  <si>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</si>
  <si>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</si>
  <si>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</si>
  <si>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</si>
  <si>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</si>
  <si>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</si>
  <si>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</si>
  <si>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</si>
  <si>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</si>
  <si>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</si>
  <si>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</si>
  <si>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</si>
  <si>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</si>
  <si>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</si>
  <si>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</si>
  <si>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</si>
  <si>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</si>
  <si>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</si>
  <si>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</si>
  <si>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</si>
  <si>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</si>
  <si>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</si>
  <si>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</si>
  <si>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</si>
  <si>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</si>
  <si>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</si>
  <si>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</si>
  <si>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</si>
  <si>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</si>
  <si>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</si>
  <si>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</si>
  <si>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</si>
  <si>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</si>
  <si>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</si>
  <si>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</si>
  <si>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</si>
  <si>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</si>
  <si>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</si>
  <si>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</si>
  <si>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</si>
  <si>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</si>
  <si>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</si>
  <si>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</si>
  <si>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</si>
  <si>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</si>
  <si>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</si>
  <si>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</si>
  <si>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</si>
  <si>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</si>
  <si>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</si>
  <si>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</si>
  <si>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</si>
  <si>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</si>
  <si>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</si>
  <si>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</si>
  <si>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</si>
  <si>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</si>
  <si>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</si>
  <si>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</si>
  <si>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</si>
  <si>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</si>
  <si>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</si>
  <si>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</si>
  <si>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</si>
  <si>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</si>
  <si>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</si>
  <si>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</si>
  <si>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</si>
  <si>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</si>
  <si>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</si>
  <si>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</si>
  <si>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</si>
  <si>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</si>
  <si>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</si>
  <si>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</si>
  <si>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</si>
  <si>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</si>
  <si>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</si>
  <si>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</si>
  <si>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</si>
  <si>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</si>
  <si>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</si>
  <si>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</si>
  <si>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</si>
  <si>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</si>
  <si>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</si>
  <si>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</si>
  <si>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</si>
  <si>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</si>
  <si>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</si>
  <si>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</si>
  <si>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</si>
  <si>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</si>
  <si>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</si>
  <si>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</si>
  <si>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</si>
  <si>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</si>
  <si>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</si>
  <si>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</si>
  <si>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</si>
  <si>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</si>
  <si>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</si>
  <si>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</si>
  <si>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</si>
  <si>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</si>
  <si>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</si>
  <si>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</si>
  <si>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</si>
  <si>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</si>
  <si>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</si>
  <si>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</si>
  <si>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</si>
  <si>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</si>
  <si>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</si>
  <si>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</si>
  <si>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</si>
  <si>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</si>
  <si>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</si>
  <si>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</si>
  <si>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</si>
  <si>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</si>
  <si>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</si>
  <si>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</si>
  <si>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</si>
  <si>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</si>
  <si>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</si>
  <si>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</si>
  <si>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</si>
  <si>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</si>
  <si>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</si>
  <si>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</si>
  <si>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</si>
  <si>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</si>
  <si>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</si>
  <si>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</si>
  <si>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</si>
  <si>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</si>
  <si>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</si>
  <si>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</si>
  <si>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</si>
  <si>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</si>
  <si>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</si>
  <si>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</si>
  <si>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</si>
  <si>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</si>
  <si>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</si>
  <si>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</si>
  <si>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</si>
  <si>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</si>
  <si>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</si>
  <si>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</si>
  <si>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</si>
  <si>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</si>
  <si>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</si>
  <si>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</si>
  <si>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</si>
  <si>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</si>
  <si>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</si>
  <si>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</si>
  <si>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</si>
  <si>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</si>
  <si>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</si>
  <si>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</si>
  <si>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</si>
  <si>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</si>
  <si>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</si>
  <si>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</si>
  <si>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</si>
  <si>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</si>
  <si>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</si>
  <si>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</si>
  <si>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</si>
  <si>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</si>
  <si>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</si>
  <si>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</si>
  <si>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</si>
  <si>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</si>
  <si>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</si>
  <si>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</si>
  <si>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</si>
  <si>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</si>
  <si>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</si>
  <si>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</si>
  <si>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</si>
  <si>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</si>
  <si>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</si>
  <si>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</si>
  <si>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</si>
  <si>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</si>
  <si>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</si>
  <si>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</si>
  <si>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</si>
  <si>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</si>
  <si>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</si>
  <si>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</si>
  <si>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</si>
  <si>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</si>
  <si>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</si>
  <si>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</si>
  <si>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</si>
  <si>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</si>
  <si>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</si>
  <si>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</si>
  <si>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</si>
  <si>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</si>
  <si>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</si>
  <si>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</si>
  <si>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</si>
  <si>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</si>
  <si>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</si>
  <si>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</si>
  <si>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</si>
  <si>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</si>
  <si>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</si>
  <si>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</si>
  <si>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</si>
  <si>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</si>
  <si>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</si>
  <si>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</si>
  <si>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</si>
  <si>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</si>
  <si>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</si>
  <si>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</si>
  <si>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</si>
  <si>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</si>
  <si>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</si>
  <si>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</si>
  <si>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</si>
  <si>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</si>
  <si>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</si>
  <si>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</si>
  <si>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</si>
  <si>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</si>
  <si>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</si>
  <si>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</si>
  <si>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</si>
  <si>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</si>
  <si>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</si>
  <si>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</si>
  <si>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</si>
  <si>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</si>
  <si>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</si>
  <si>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</si>
  <si>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</si>
  <si>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</si>
  <si>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</si>
  <si>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</si>
  <si>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</si>
  <si>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</si>
  <si>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</si>
  <si>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</si>
  <si>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</si>
  <si>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</si>
  <si>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</si>
  <si>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</si>
  <si>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</si>
  <si>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</si>
  <si>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</si>
  <si>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</si>
  <si>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</si>
  <si>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</si>
  <si>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</si>
  <si>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</si>
  <si>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</si>
  <si>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</si>
  <si>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</si>
  <si>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</si>
  <si>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</si>
  <si>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</si>
  <si>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</si>
  <si>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</si>
  <si>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</si>
  <si>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</si>
  <si>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</si>
  <si>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</si>
  <si>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</si>
  <si>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</si>
  <si>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</si>
  <si>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</si>
  <si>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</si>
  <si>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</si>
  <si>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</si>
  <si>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</si>
  <si>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</si>
  <si>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</si>
  <si>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</si>
  <si>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</si>
  <si>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</si>
  <si>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</si>
  <si>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</si>
  <si>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</si>
  <si>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</si>
  <si>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</si>
  <si>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</si>
  <si>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</si>
  <si>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</si>
  <si>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</si>
  <si>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</si>
  <si>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</si>
  <si>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</si>
  <si>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</si>
  <si>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</si>
  <si>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</si>
  <si>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</si>
  <si>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</si>
  <si>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</si>
  <si>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</si>
  <si>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</si>
  <si>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</si>
  <si>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</si>
  <si>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</si>
  <si>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</si>
  <si>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</si>
  <si>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</si>
  <si>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</si>
  <si>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</si>
  <si>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</si>
  <si>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</si>
  <si>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</si>
  <si>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</si>
  <si>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</si>
  <si>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</si>
  <si>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</si>
  <si>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</si>
  <si>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</si>
  <si>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</si>
  <si>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</si>
  <si>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</si>
  <si>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</si>
  <si>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</si>
  <si>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</si>
  <si>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</si>
  <si>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</si>
  <si>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</si>
  <si>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</si>
  <si>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</si>
  <si>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</si>
  <si>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</si>
  <si>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</si>
  <si>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</si>
  <si>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</si>
  <si>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</si>
  <si>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</si>
  <si>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</si>
  <si>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</si>
  <si>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</si>
  <si>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</si>
  <si>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</si>
  <si>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</si>
  <si>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</si>
  <si>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</si>
  <si>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</si>
  <si>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</si>
  <si>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</si>
  <si>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</si>
  <si>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</si>
  <si>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</si>
  <si>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</si>
  <si>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</si>
  <si>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</si>
  <si>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</si>
  <si>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</si>
  <si>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</si>
  <si>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</si>
  <si>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</si>
  <si>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</si>
  <si>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</si>
  <si>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</si>
  <si>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</si>
  <si>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</si>
  <si>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</si>
  <si>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</si>
  <si>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</si>
  <si>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</si>
  <si>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</si>
  <si>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</si>
  <si>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</si>
  <si>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</si>
  <si>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</si>
  <si>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</si>
  <si>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</si>
  <si>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</si>
  <si>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</si>
  <si>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</si>
  <si>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</si>
  <si>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</si>
  <si>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</si>
  <si>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</si>
  <si>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</si>
  <si>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</si>
  <si>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</si>
  <si>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</si>
  <si>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</si>
  <si>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</si>
  <si>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</si>
  <si>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</si>
  <si>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</si>
  <si>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</si>
  <si>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</si>
  <si>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</si>
  <si>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</si>
  <si>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</si>
  <si>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</si>
  <si>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</si>
  <si>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</si>
  <si>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</si>
  <si>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</si>
  <si>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</si>
  <si>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</si>
  <si>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</si>
  <si>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</si>
  <si>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</si>
  <si>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</si>
  <si>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</si>
  <si>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</si>
  <si>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</si>
  <si>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</si>
  <si>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</si>
  <si>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</si>
  <si>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</si>
  <si>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</si>
  <si>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</si>
  <si>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</si>
  <si>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</si>
  <si>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</si>
  <si>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</si>
  <si>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</si>
  <si>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</si>
  <si>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</si>
  <si>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</si>
  <si>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</si>
  <si>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</si>
  <si>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</si>
  <si>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</si>
  <si>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</si>
  <si>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</si>
  <si>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</si>
  <si>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</si>
  <si>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</si>
  <si>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</si>
  <si>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</si>
  <si>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</si>
  <si>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</si>
  <si>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</si>
  <si>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</si>
  <si>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</si>
  <si>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</si>
  <si>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</si>
  <si>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</si>
  <si>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</si>
  <si>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</si>
  <si>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</si>
  <si>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</si>
  <si>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</si>
  <si>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</si>
  <si>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</si>
  <si>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</si>
  <si>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</si>
  <si>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</si>
  <si>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</si>
  <si>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</si>
  <si>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</si>
  <si>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</si>
  <si>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</si>
  <si>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</si>
  <si>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</si>
  <si>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</si>
  <si>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</si>
  <si>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</si>
  <si>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</si>
  <si>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</si>
  <si>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</si>
  <si>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</si>
  <si>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</si>
  <si>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</si>
  <si>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</si>
  <si>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</si>
  <si>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</si>
  <si>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</si>
  <si>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</si>
  <si>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</si>
  <si>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</si>
  <si>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</si>
  <si>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</si>
  <si>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</si>
  <si>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</si>
  <si>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</si>
  <si>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</si>
  <si>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</si>
  <si>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</si>
  <si>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</si>
  <si>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</si>
  <si>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</si>
  <si>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</si>
  <si>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</si>
  <si>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</si>
  <si>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</si>
  <si>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</si>
  <si>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</si>
  <si>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</si>
  <si>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</si>
  <si>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</si>
  <si>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</si>
  <si>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</si>
  <si>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</si>
  <si>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</si>
  <si>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</si>
  <si>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</si>
  <si>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</si>
  <si>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</si>
  <si>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</si>
  <si>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</si>
  <si>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</si>
  <si>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</si>
  <si>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</si>
  <si>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</si>
  <si>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</si>
  <si>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</si>
  <si>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</si>
  <si>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</si>
  <si>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</si>
  <si>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</si>
  <si>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</si>
  <si>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</si>
  <si>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</si>
  <si>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</si>
  <si>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</si>
  <si>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</si>
  <si>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</si>
  <si>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</si>
  <si>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</si>
  <si>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</si>
  <si>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</si>
  <si>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</si>
  <si>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</si>
  <si>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</si>
  <si>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</si>
  <si>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</si>
  <si>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</si>
  <si>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</si>
  <si>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</si>
  <si>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</si>
  <si>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</si>
  <si>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</si>
  <si>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</si>
  <si>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</si>
  <si>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</si>
  <si>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</si>
  <si>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</si>
  <si>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</si>
  <si>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</si>
  <si>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</si>
  <si>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</si>
  <si>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</si>
  <si>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</si>
  <si>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</si>
  <si>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</si>
  <si>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</si>
  <si>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</si>
  <si>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</si>
  <si>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</si>
  <si>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</si>
  <si>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</si>
  <si>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</si>
  <si>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</si>
  <si>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</si>
  <si>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</si>
  <si>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</si>
  <si>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</si>
  <si>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</si>
  <si>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</si>
  <si>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</si>
  <si>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</si>
  <si>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</si>
  <si>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</si>
  <si>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</si>
  <si>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</si>
  <si>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</si>
  <si>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</si>
  <si>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</si>
  <si>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</si>
  <si>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</si>
  <si>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</si>
  <si>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</si>
  <si>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</si>
  <si>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</si>
  <si>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</si>
  <si>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</si>
  <si>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</si>
  <si>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</si>
  <si>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</si>
  <si>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</si>
  <si>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</si>
  <si>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</si>
  <si>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</si>
  <si>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</si>
  <si>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</si>
  <si>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</si>
  <si>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</si>
  <si>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</si>
  <si>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</si>
  <si>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</si>
  <si>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</si>
  <si>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</si>
  <si>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</si>
  <si>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</si>
  <si>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</si>
  <si>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</si>
  <si>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</si>
  <si>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</si>
  <si>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</si>
  <si>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</si>
  <si>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</si>
  <si>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</si>
  <si>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</si>
  <si>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</si>
  <si>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</si>
  <si>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</si>
  <si>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</si>
  <si>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</si>
  <si>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</si>
  <si>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</si>
  <si>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</si>
  <si>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</si>
  <si>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</si>
  <si>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</si>
  <si>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</si>
  <si>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</si>
  <si>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</si>
  <si>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</si>
  <si>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</si>
  <si>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</si>
  <si>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</si>
  <si>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</si>
  <si>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</si>
  <si>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</si>
  <si>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</si>
  <si>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</si>
  <si>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</si>
  <si>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</si>
  <si>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</si>
  <si>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</si>
  <si>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</si>
  <si>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</si>
  <si>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</si>
  <si>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</si>
  <si>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</si>
  <si>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</si>
  <si>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</si>
  <si>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</si>
  <si>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</si>
  <si>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</si>
  <si>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</si>
  <si>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</si>
  <si>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</si>
  <si>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</si>
  <si>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</si>
  <si>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</si>
  <si>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</si>
  <si>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</si>
  <si>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</si>
  <si>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</si>
  <si>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</si>
  <si>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</si>
  <si>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</si>
  <si>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</si>
  <si>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</si>
  <si>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</si>
  <si>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</si>
  <si>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</si>
  <si>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</si>
  <si>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</si>
  <si>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</si>
  <si>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</si>
  <si>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</si>
  <si>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</si>
  <si>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</si>
  <si>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</si>
  <si>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</si>
  <si>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</si>
  <si>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</si>
  <si>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</si>
  <si>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</si>
  <si>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</si>
  <si>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</si>
  <si>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</si>
  <si>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</si>
  <si>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</si>
  <si>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</si>
  <si>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</si>
  <si>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</si>
  <si>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</si>
  <si>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</si>
  <si>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</si>
  <si>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</si>
  <si>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</si>
  <si>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</si>
  <si>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</si>
  <si>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</si>
  <si>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</si>
  <si>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</si>
  <si>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</si>
  <si>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</si>
  <si>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</si>
  <si>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</si>
  <si>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</si>
  <si>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</si>
  <si>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</si>
  <si>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</si>
  <si>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</si>
  <si>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</si>
  <si>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</si>
  <si>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</si>
  <si>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</si>
  <si>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</si>
  <si>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</si>
  <si>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</si>
  <si>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</si>
  <si>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</si>
  <si>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</si>
  <si>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</si>
  <si>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</si>
  <si>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</si>
  <si>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</si>
  <si>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</si>
  <si>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</si>
  <si>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</si>
  <si>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</si>
  <si>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</si>
  <si>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</si>
  <si>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</si>
  <si>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</si>
  <si>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</si>
  <si>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</si>
  <si>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</si>
  <si>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</si>
  <si>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</si>
  <si>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</si>
  <si>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</si>
  <si>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</si>
  <si>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</si>
  <si>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</si>
  <si>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</si>
  <si>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</si>
  <si>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</si>
  <si>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</si>
  <si>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</si>
  <si>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</si>
  <si>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</si>
  <si>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</si>
  <si>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</si>
  <si>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</si>
  <si>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</si>
  <si>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</si>
  <si>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</si>
  <si>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</si>
  <si>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</si>
  <si>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</si>
  <si>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</si>
  <si>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</si>
  <si>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</si>
  <si>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</si>
  <si>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</si>
  <si>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</si>
  <si>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</si>
  <si>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</si>
  <si>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</si>
  <si>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</si>
  <si>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</si>
  <si>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</si>
  <si>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</si>
  <si>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</si>
  <si>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</si>
  <si>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</si>
  <si>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</si>
  <si>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</si>
  <si>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</si>
  <si>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</si>
  <si>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</si>
  <si>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</si>
  <si>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</si>
  <si>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</si>
  <si>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</si>
  <si>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</si>
  <si>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</si>
  <si>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</si>
  <si>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</si>
  <si>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</si>
  <si>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</si>
  <si>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</si>
  <si>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</si>
  <si>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</si>
  <si>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</si>
  <si>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</si>
  <si>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</si>
  <si>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</si>
  <si>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</si>
  <si>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</si>
  <si>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</si>
  <si>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</si>
  <si>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</si>
  <si>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</si>
  <si>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</si>
  <si>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</si>
  <si>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</si>
  <si>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</si>
  <si>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</si>
  <si>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</si>
  <si>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</si>
  <si>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</si>
  <si>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</si>
  <si>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</si>
  <si>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</si>
  <si>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</si>
  <si>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</si>
  <si>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</si>
  <si>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</si>
  <si>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</si>
  <si>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</si>
  <si>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</si>
  <si>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</si>
  <si>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</si>
  <si>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</si>
  <si>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</si>
  <si>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</si>
  <si>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</si>
  <si>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</si>
  <si>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</si>
  <si>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</si>
  <si>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</si>
  <si>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</si>
  <si>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</si>
  <si>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</si>
  <si>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</si>
  <si>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</si>
  <si>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</si>
  <si>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</si>
  <si>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</si>
  <si>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</si>
  <si>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</si>
  <si>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</si>
  <si>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</si>
  <si>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</si>
  <si>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</si>
  <si>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</si>
  <si>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</si>
  <si>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</si>
  <si>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</si>
  <si>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</si>
  <si>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</si>
  <si>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</si>
  <si>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</si>
  <si>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</si>
  <si>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</si>
  <si>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</si>
  <si>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</si>
  <si>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</si>
  <si>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</si>
  <si>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</si>
  <si>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</si>
  <si>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</si>
  <si>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</si>
  <si>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</si>
  <si>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</si>
  <si>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</si>
  <si>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</si>
  <si>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</si>
  <si>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</si>
  <si>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</si>
  <si>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</si>
  <si>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</si>
  <si>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</si>
  <si>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</si>
  <si>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</si>
  <si>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</si>
  <si>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</si>
  <si>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</si>
  <si>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</si>
  <si>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</si>
  <si>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</si>
  <si>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</si>
  <si>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</si>
  <si>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</si>
  <si>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</si>
  <si>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</si>
  <si>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</si>
  <si>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</si>
  <si>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</si>
  <si>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</si>
  <si>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</si>
  <si>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</si>
  <si>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</si>
  <si>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</si>
  <si>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</si>
  <si>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</si>
  <si>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</si>
  <si>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</si>
  <si>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</si>
  <si>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</si>
  <si>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</si>
  <si>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</si>
  <si>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</si>
  <si>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</si>
  <si>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</si>
  <si>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</si>
  <si>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</si>
  <si>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</si>
  <si>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</si>
  <si>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</si>
  <si>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</si>
  <si>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</si>
  <si>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</si>
  <si>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</si>
  <si>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</si>
  <si>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</si>
  <si>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</si>
  <si>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</si>
  <si>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</si>
  <si>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</si>
  <si>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</si>
  <si>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</si>
  <si>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</si>
  <si>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</si>
  <si>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</si>
  <si>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</si>
  <si>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</si>
  <si>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</si>
  <si>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</si>
  <si>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</si>
  <si>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</si>
  <si>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</si>
  <si>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</si>
  <si>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</si>
  <si>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</si>
  <si>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</si>
  <si>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</si>
  <si>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</si>
  <si>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</si>
  <si>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</si>
  <si>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</si>
  <si>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</si>
  <si>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</si>
  <si>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</si>
  <si>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</si>
  <si>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</si>
  <si>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</si>
  <si>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</si>
  <si>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</si>
  <si>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</si>
  <si>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</si>
  <si>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</si>
  <si>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</si>
  <si>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</si>
  <si>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</si>
  <si>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</si>
  <si>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</si>
  <si>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</si>
  <si>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</si>
  <si>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</si>
  <si>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</si>
  <si>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</si>
  <si>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</si>
  <si>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</si>
  <si>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</si>
  <si>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</si>
  <si>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</si>
  <si>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</si>
  <si>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</si>
  <si>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</si>
  <si>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</si>
  <si>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</si>
  <si>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</si>
  <si>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</si>
  <si>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</si>
  <si>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</si>
  <si>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</si>
  <si>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</si>
  <si>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</si>
  <si>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</si>
  <si>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</si>
  <si>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</si>
  <si>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</si>
  <si>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</si>
  <si>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</si>
  <si>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</si>
  <si>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</si>
  <si>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</si>
  <si>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</si>
  <si>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</si>
  <si>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</si>
  <si>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</si>
  <si>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</si>
  <si>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</si>
  <si>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</si>
  <si>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</si>
  <si>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</si>
  <si>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</si>
  <si>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</si>
  <si>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</si>
  <si>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</si>
  <si>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</si>
  <si>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</si>
  <si>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</si>
  <si>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</si>
  <si>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</si>
  <si>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</si>
  <si>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</si>
  <si>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</si>
  <si>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</si>
  <si>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</si>
  <si>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</si>
  <si>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</si>
  <si>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</si>
  <si>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</si>
  <si>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</si>
  <si>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</si>
  <si>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</si>
  <si>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</si>
  <si>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</si>
  <si>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</si>
  <si>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</si>
  <si>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</si>
  <si>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</si>
  <si>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</si>
  <si>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</si>
  <si>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</si>
  <si>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</si>
  <si>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</si>
  <si>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</si>
  <si>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</si>
  <si>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</si>
  <si>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</si>
  <si>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</si>
  <si>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</si>
  <si>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</si>
  <si>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</si>
  <si>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</si>
  <si>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</si>
  <si>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</si>
  <si>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</si>
  <si>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</si>
  <si>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</si>
  <si>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</si>
  <si>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</si>
  <si>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</si>
  <si>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</si>
  <si>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</si>
  <si>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</si>
  <si>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</si>
  <si>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</si>
  <si>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</si>
  <si>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</si>
  <si>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</si>
  <si>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</si>
  <si>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</si>
  <si>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</si>
  <si>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</si>
  <si>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</si>
  <si>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</si>
  <si>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</si>
  <si>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</si>
  <si>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</si>
  <si>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</si>
  <si>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</si>
  <si>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</si>
  <si>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</si>
  <si>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</si>
  <si>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</si>
  <si>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</si>
  <si>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</si>
  <si>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</si>
  <si>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</si>
  <si>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</si>
  <si>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</si>
  <si>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</si>
  <si>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</si>
  <si>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</si>
  <si>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</si>
  <si>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</si>
  <si>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</si>
  <si>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</si>
  <si>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</si>
  <si>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</si>
  <si>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</si>
  <si>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</si>
  <si>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</si>
  <si>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</si>
  <si>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</si>
  <si>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</si>
  <si>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</si>
  <si>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</si>
  <si>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</si>
  <si>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</si>
  <si>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</si>
  <si>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</si>
  <si>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</si>
  <si>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</si>
  <si>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</si>
  <si>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</si>
  <si>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</si>
  <si>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</si>
  <si>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</si>
  <si>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</si>
  <si>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</si>
  <si>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</si>
  <si>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</si>
  <si>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</si>
  <si>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</si>
  <si>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</si>
  <si>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</si>
  <si>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</si>
  <si>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</si>
  <si>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</si>
  <si>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</si>
  <si>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</si>
  <si>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</si>
  <si>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</si>
  <si>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</si>
  <si>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</si>
  <si>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</si>
  <si>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</si>
  <si>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</si>
  <si>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</si>
  <si>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</si>
  <si>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</si>
  <si>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</si>
  <si>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</si>
  <si>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</si>
  <si>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</si>
  <si>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</si>
  <si>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</si>
  <si>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</si>
  <si>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</si>
  <si>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</si>
  <si>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</si>
  <si>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</si>
  <si>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</si>
  <si>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</si>
  <si>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</si>
  <si>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</si>
  <si>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</si>
  <si>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</si>
  <si>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</si>
  <si>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</si>
  <si>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</si>
  <si>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</si>
  <si>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</si>
  <si>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</si>
  <si>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</si>
  <si>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</si>
  <si>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</si>
  <si>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</si>
  <si>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</si>
  <si>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</si>
  <si>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</si>
  <si>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</si>
  <si>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</si>
  <si>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</si>
  <si>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</si>
  <si>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</si>
  <si>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</si>
  <si>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</si>
  <si>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</si>
  <si>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</si>
  <si>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</si>
  <si>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</si>
  <si>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</si>
  <si>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</si>
  <si>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</si>
  <si>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</si>
  <si>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</si>
  <si>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</si>
  <si>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</si>
  <si>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</si>
  <si>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</si>
  <si>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</si>
  <si>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</si>
  <si>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</si>
  <si>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</si>
  <si>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</si>
  <si>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</si>
  <si>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</si>
  <si>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</si>
  <si>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</si>
  <si>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</si>
  <si>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</si>
  <si>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</si>
  <si>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</si>
  <si>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</si>
  <si>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</si>
  <si>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</si>
  <si>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</si>
  <si>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</si>
  <si>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</si>
  <si>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</si>
  <si>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</si>
  <si>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</si>
  <si>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</si>
  <si>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</si>
  <si>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</si>
  <si>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</si>
  <si>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</si>
  <si>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</si>
  <si>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</si>
  <si>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</si>
  <si>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</si>
  <si>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</si>
  <si>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</si>
  <si>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</si>
  <si>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</si>
  <si>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</si>
  <si>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</si>
  <si>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</si>
  <si>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</si>
  <si>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</si>
  <si>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</si>
  <si>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</si>
  <si>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</si>
  <si>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</si>
  <si>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</si>
  <si>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</si>
  <si>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</si>
  <si>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</si>
  <si>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</si>
  <si>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</si>
  <si>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</si>
  <si>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</si>
  <si>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</si>
  <si>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</si>
  <si>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</si>
  <si>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</si>
  <si>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</si>
  <si>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</si>
  <si>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</si>
  <si>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</si>
  <si>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</si>
  <si>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</si>
  <si>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</si>
  <si>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</si>
  <si>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</si>
  <si>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</si>
  <si>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</si>
  <si>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</si>
  <si>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</si>
  <si>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</si>
  <si>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</si>
  <si>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</si>
  <si>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</si>
  <si>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</si>
  <si>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</si>
  <si>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</si>
  <si>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</si>
  <si>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</si>
  <si>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</si>
  <si>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</si>
  <si>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</si>
  <si>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</si>
  <si>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</si>
  <si>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</si>
  <si>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</si>
  <si>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</si>
  <si>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</si>
  <si>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</si>
  <si>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</si>
  <si>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</si>
  <si>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</si>
  <si>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</si>
  <si>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</si>
  <si>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</si>
  <si>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</si>
  <si>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</si>
  <si>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</si>
  <si>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</si>
  <si>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</si>
  <si>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</si>
  <si>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</si>
  <si>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</si>
  <si>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</si>
  <si>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</si>
  <si>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</si>
  <si>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</si>
  <si>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</si>
  <si>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</si>
  <si>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</si>
  <si>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</si>
  <si>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</si>
  <si>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</si>
  <si>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</si>
  <si>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</si>
  <si>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</si>
  <si>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</si>
  <si>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</si>
  <si>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</si>
  <si>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</si>
  <si>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</si>
  <si>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</si>
  <si>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</si>
  <si>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</si>
  <si>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</si>
  <si>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</si>
  <si>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</si>
  <si>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</si>
  <si>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</si>
  <si>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</si>
  <si>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</si>
  <si>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</si>
  <si>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</si>
  <si>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</si>
  <si>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</si>
  <si>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</si>
  <si>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</si>
  <si>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</si>
  <si>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</si>
  <si>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</si>
  <si>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</si>
  <si>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</si>
  <si>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</si>
  <si>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</si>
  <si>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</si>
  <si>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</si>
  <si>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</si>
  <si>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</si>
  <si>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</si>
  <si>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</si>
  <si>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</si>
  <si>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</si>
  <si>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</si>
  <si>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</si>
  <si>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</si>
  <si>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</si>
  <si>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</si>
  <si>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</si>
  <si>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</si>
  <si>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</si>
  <si>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</si>
  <si>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</si>
  <si>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</si>
  <si>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</si>
  <si>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</si>
  <si>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</si>
  <si>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</si>
  <si>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</si>
  <si>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</si>
  <si>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</si>
  <si>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</si>
  <si>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</si>
  <si>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</si>
  <si>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</si>
  <si>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</si>
  <si>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</si>
  <si>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</si>
  <si>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</si>
  <si>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</si>
  <si>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</si>
  <si>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</si>
  <si>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</si>
  <si>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</si>
  <si>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</si>
  <si>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</si>
  <si>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</si>
  <si>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</si>
  <si>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</si>
  <si>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</si>
  <si>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</si>
  <si>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</si>
  <si>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</si>
  <si>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</si>
  <si>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</si>
  <si>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</si>
  <si>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</si>
  <si>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</si>
  <si>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</si>
  <si>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</si>
  <si>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</si>
  <si>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</si>
  <si>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</si>
  <si>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</si>
  <si>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</si>
  <si>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</si>
  <si>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</si>
  <si>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</si>
  <si>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</si>
  <si>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</si>
  <si>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</si>
  <si>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</si>
  <si>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</si>
  <si>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</si>
  <si>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</si>
  <si>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</si>
  <si>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</si>
  <si>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</si>
  <si>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</si>
  <si>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</si>
  <si>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</si>
  <si>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</si>
  <si>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</si>
  <si>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</si>
  <si>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</si>
  <si>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</si>
  <si>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</si>
  <si>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</si>
  <si>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</si>
  <si>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</si>
  <si>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</si>
  <si>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</si>
  <si>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</si>
  <si>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</si>
  <si>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</si>
  <si>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</si>
  <si>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</si>
  <si>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</si>
  <si>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</si>
  <si>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</si>
  <si>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</si>
  <si>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</si>
  <si>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</si>
  <si>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</si>
  <si>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</si>
  <si>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</si>
  <si>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</si>
  <si>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</si>
  <si>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</si>
  <si>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</si>
  <si>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</si>
  <si>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</si>
  <si>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</si>
  <si>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</si>
  <si>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</si>
  <si>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</si>
  <si>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</si>
  <si>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</si>
  <si>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</si>
  <si>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</si>
  <si>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</si>
  <si>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</si>
  <si>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</si>
  <si>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</si>
  <si>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</si>
  <si>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</si>
  <si>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</si>
  <si>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</si>
  <si>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</si>
  <si>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</si>
  <si>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</si>
  <si>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</si>
  <si>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</si>
  <si>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</si>
  <si>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</si>
  <si>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</si>
  <si>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</si>
  <si>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</si>
  <si>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</si>
  <si>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</si>
  <si>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</si>
  <si>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</si>
  <si>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</si>
  <si>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</si>
  <si>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</si>
  <si>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</si>
  <si>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</si>
  <si>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</si>
  <si>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</si>
  <si>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</si>
  <si>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</si>
  <si>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</si>
  <si>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</si>
  <si>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</si>
  <si>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</si>
  <si>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</si>
  <si>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</si>
  <si>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</si>
  <si>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</si>
  <si>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</si>
  <si>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</si>
  <si>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</si>
  <si>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</si>
  <si>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</si>
  <si>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</si>
  <si>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</si>
  <si>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</si>
  <si>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</si>
  <si>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</si>
  <si>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</si>
  <si>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</si>
  <si>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</si>
  <si>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</si>
  <si>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</si>
  <si>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</si>
  <si>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</si>
  <si>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</si>
  <si>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</si>
  <si>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</si>
  <si>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</si>
  <si>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</si>
  <si>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</si>
  <si>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</si>
  <si>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</si>
  <si>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</si>
  <si>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</si>
  <si>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</si>
  <si>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</si>
  <si>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</si>
  <si>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</si>
  <si>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</si>
  <si>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</si>
  <si>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</si>
  <si>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</si>
  <si>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</si>
  <si>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</si>
  <si>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</si>
  <si>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</si>
  <si>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</si>
  <si>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</si>
  <si>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</si>
  <si>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</si>
  <si>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</si>
  <si>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</si>
  <si>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</si>
  <si>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</si>
  <si>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</si>
  <si>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</si>
  <si>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</si>
  <si>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</si>
  <si>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</si>
  <si>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</si>
  <si>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</si>
  <si>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</si>
  <si>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</si>
  <si>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</si>
  <si>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</si>
  <si>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</si>
  <si>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</si>
  <si>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</si>
  <si>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</si>
  <si>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</si>
  <si>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</si>
  <si>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</si>
  <si>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</si>
  <si>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</si>
  <si>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</si>
  <si>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</si>
  <si>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</si>
  <si>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</si>
  <si>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</si>
  <si>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</si>
  <si>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</si>
  <si>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</si>
  <si>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</si>
  <si>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</si>
  <si>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</si>
  <si>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</si>
  <si>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</si>
  <si>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</si>
  <si>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</si>
  <si>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</si>
  <si>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</si>
  <si>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</si>
  <si>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</si>
  <si>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</si>
  <si>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</si>
  <si>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</si>
  <si>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</si>
  <si>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</si>
  <si>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</si>
  <si>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</si>
  <si>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</si>
  <si>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</si>
  <si>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</si>
  <si>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</si>
  <si>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</si>
  <si>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</si>
  <si>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</si>
  <si>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</si>
  <si>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</si>
  <si>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</si>
  <si>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</si>
  <si>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</si>
  <si>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</si>
  <si>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</si>
  <si>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</si>
  <si>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</si>
  <si>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</si>
  <si>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</si>
  <si>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</si>
  <si>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</si>
  <si>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</si>
  <si>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</si>
  <si>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</si>
  <si>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</si>
  <si>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</si>
  <si>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</si>
  <si>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</si>
  <si>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</si>
  <si>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</si>
  <si>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</si>
  <si>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</si>
  <si>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</si>
  <si>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</si>
  <si>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</si>
  <si>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</si>
  <si>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</si>
  <si>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</si>
  <si>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</si>
  <si>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</si>
  <si>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</si>
  <si>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</si>
  <si>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</si>
  <si>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</si>
  <si>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</si>
  <si>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</si>
  <si>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</si>
  <si>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</si>
  <si>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</si>
  <si>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</si>
  <si>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</si>
  <si>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</si>
  <si>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</si>
  <si>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</si>
  <si>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</si>
  <si>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</si>
  <si>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</si>
  <si>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</si>
  <si>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</si>
  <si>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</si>
  <si>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</si>
  <si>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</si>
  <si>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</si>
  <si>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</si>
  <si>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</si>
  <si>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</si>
  <si>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</si>
  <si>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</si>
  <si>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</si>
  <si>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</si>
  <si>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</si>
  <si>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</si>
  <si>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</si>
  <si>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</si>
  <si>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</si>
  <si>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</si>
  <si>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</si>
  <si>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</si>
  <si>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</si>
  <si>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</si>
  <si>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</si>
  <si>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</si>
  <si>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</si>
  <si>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</si>
  <si>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</si>
  <si>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</si>
  <si>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</si>
  <si>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</si>
  <si>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</si>
  <si>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</si>
  <si>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</si>
  <si>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</si>
  <si>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</si>
  <si>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</si>
  <si>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</si>
  <si>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</si>
  <si>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</si>
  <si>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</si>
  <si>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</si>
  <si>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</si>
  <si>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</si>
  <si>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</si>
  <si>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</si>
  <si>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</si>
  <si>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</si>
  <si>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</si>
  <si>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</si>
  <si>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</si>
  <si>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</si>
  <si>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</si>
  <si>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</si>
  <si>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</si>
  <si>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</si>
  <si>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</si>
  <si>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</si>
  <si>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</si>
  <si>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</si>
  <si>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</si>
  <si>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</si>
  <si>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</si>
  <si>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</si>
  <si>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</si>
  <si>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</si>
  <si>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</si>
  <si>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</si>
  <si>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</si>
  <si>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</si>
  <si>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</si>
  <si>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</si>
  <si>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</si>
  <si>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</si>
  <si>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</si>
  <si>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</si>
  <si>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</si>
  <si>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</si>
  <si>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</si>
  <si>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</si>
  <si>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</si>
  <si>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</si>
  <si>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</si>
  <si>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</si>
  <si>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</si>
  <si>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</si>
  <si>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</si>
  <si>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</si>
  <si>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</si>
  <si>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</si>
  <si>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</si>
  <si>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</si>
  <si>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</si>
  <si>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</si>
  <si>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</si>
  <si>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</si>
  <si>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</si>
  <si>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</si>
  <si>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</si>
  <si>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</si>
  <si>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</si>
  <si>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</si>
  <si>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</si>
  <si>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</si>
  <si>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</si>
  <si>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</si>
  <si>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</si>
  <si>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</si>
  <si>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</si>
  <si>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</si>
  <si>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</si>
  <si>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</si>
  <si>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</si>
  <si>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</si>
  <si>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</si>
  <si>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</si>
  <si>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</si>
  <si>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</si>
  <si>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</si>
  <si>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</si>
  <si>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</si>
  <si>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</si>
  <si>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</si>
  <si>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</si>
  <si>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</si>
  <si>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</si>
  <si>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</si>
  <si>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</si>
  <si>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</si>
  <si>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</si>
  <si>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</si>
  <si>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</si>
  <si>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</si>
  <si>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</si>
  <si>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</si>
  <si>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</si>
  <si>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</si>
  <si>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</si>
  <si>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</si>
  <si>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</si>
  <si>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</si>
  <si>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</si>
  <si>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</si>
  <si>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</si>
  <si>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</si>
  <si>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</si>
  <si>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</si>
  <si>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</si>
  <si>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</si>
  <si>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</si>
  <si>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</si>
  <si>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</si>
  <si>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</si>
  <si>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</si>
  <si>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</si>
  <si>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</si>
  <si>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</si>
  <si>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</si>
  <si>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</si>
  <si>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</si>
  <si>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</si>
  <si>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</si>
  <si>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</si>
  <si>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</si>
  <si>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</si>
  <si>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</si>
  <si>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</si>
  <si>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</si>
  <si>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</si>
  <si>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</si>
  <si>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</si>
  <si>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</si>
  <si>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</si>
  <si>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</si>
  <si>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</si>
  <si>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</si>
  <si>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</si>
  <si>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</si>
  <si>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</si>
  <si>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</si>
  <si>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</si>
  <si>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</si>
  <si>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</si>
  <si>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</si>
  <si>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</si>
  <si>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</si>
  <si>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</si>
  <si>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</si>
  <si>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</si>
  <si>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</si>
  <si>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</si>
  <si>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</si>
  <si>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</si>
  <si>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</si>
  <si>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</si>
  <si>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</si>
  <si>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</si>
  <si>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</si>
  <si>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</si>
  <si>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</si>
  <si>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</si>
  <si>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</si>
  <si>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</si>
  <si>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</si>
  <si>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</si>
  <si>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</si>
  <si>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</si>
  <si>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</si>
  <si>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</si>
  <si>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</si>
  <si>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</si>
  <si>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</si>
  <si>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</si>
  <si>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</si>
  <si>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</si>
  <si>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</si>
  <si>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</si>
  <si>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</si>
  <si>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</si>
  <si>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</si>
  <si>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</si>
  <si>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</si>
  <si>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</si>
  <si>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</si>
  <si>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</si>
  <si>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</si>
  <si>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</si>
  <si>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</si>
  <si>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</si>
  <si>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</si>
  <si>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</si>
  <si>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</si>
  <si>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</si>
  <si>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</si>
  <si>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</si>
  <si>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</si>
  <si>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</si>
  <si>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</si>
  <si>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</si>
  <si>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</si>
  <si>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</si>
  <si>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</si>
  <si>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</si>
  <si>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</si>
  <si>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</si>
  <si>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</si>
  <si>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</si>
  <si>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</si>
  <si>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</si>
  <si>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</si>
  <si>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</si>
  <si>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</si>
  <si>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</si>
  <si>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</si>
  <si>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</si>
  <si>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</si>
  <si>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</si>
  <si>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</si>
  <si>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</si>
  <si>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</si>
  <si>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</si>
  <si>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</si>
  <si>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</si>
  <si>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</si>
  <si>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</si>
  <si>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</si>
  <si>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</si>
  <si>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</si>
  <si>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</si>
  <si>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</si>
  <si>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</si>
  <si>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</si>
  <si>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</si>
  <si>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</si>
  <si>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</si>
  <si>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</si>
  <si>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</si>
  <si>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</si>
  <si>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</si>
  <si>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</si>
  <si>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</si>
  <si>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</si>
  <si>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</si>
  <si>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</si>
  <si>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</si>
  <si>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</si>
  <si>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</si>
  <si>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</si>
  <si>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</si>
  <si>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</si>
  <si>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</si>
  <si>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</si>
  <si>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</si>
  <si>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</si>
  <si>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</si>
  <si>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</si>
  <si>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</si>
  <si>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</si>
  <si>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</si>
  <si>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</si>
  <si>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</si>
  <si>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</si>
  <si>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</si>
  <si>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</si>
  <si>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</si>
  <si>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</si>
  <si>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</si>
  <si>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</si>
  <si>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</si>
  <si>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</si>
  <si>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</si>
  <si>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</si>
  <si>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</si>
  <si>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</si>
  <si>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</si>
  <si>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</si>
  <si>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</si>
  <si>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</si>
  <si>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</si>
  <si>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</si>
  <si>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</si>
  <si>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</si>
  <si>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</si>
  <si>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</si>
  <si>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</si>
  <si>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</si>
  <si>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</si>
  <si>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</si>
  <si>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</si>
  <si>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</si>
  <si>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</si>
  <si>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</si>
  <si>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</si>
  <si>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</si>
  <si>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</si>
  <si>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</si>
  <si>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</si>
  <si>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</si>
  <si>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</si>
  <si>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</si>
  <si>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</si>
  <si>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</si>
  <si>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</si>
  <si>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</si>
  <si>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</si>
  <si>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</si>
  <si>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</si>
  <si>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</si>
  <si>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</si>
  <si>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</si>
  <si>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</si>
  <si>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</si>
  <si>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</si>
  <si>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</si>
  <si>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</si>
  <si>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</si>
  <si>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</si>
  <si>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</si>
  <si>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</si>
  <si>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</si>
  <si>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</si>
  <si>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</si>
  <si>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</si>
  <si>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</si>
  <si>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</si>
  <si>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</si>
  <si>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</si>
  <si>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</si>
  <si>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</si>
  <si>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</si>
  <si>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</si>
  <si>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</si>
  <si>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</si>
  <si>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</si>
  <si>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</si>
  <si>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</si>
  <si>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</si>
  <si>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</si>
  <si>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</si>
  <si>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</si>
  <si>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</si>
  <si>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</si>
  <si>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</si>
  <si>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</si>
  <si>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</si>
  <si>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</si>
  <si>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</si>
  <si>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</si>
  <si>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</si>
  <si>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</si>
  <si>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</si>
  <si>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</si>
  <si>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</si>
  <si>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</si>
  <si>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</si>
  <si>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</si>
  <si>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</si>
  <si>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</si>
  <si>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</si>
  <si>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</si>
  <si>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</si>
  <si>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</si>
  <si>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</si>
  <si>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</si>
  <si>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</si>
  <si>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</si>
  <si>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</si>
  <si>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</si>
  <si>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</si>
  <si>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</si>
  <si>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</si>
  <si>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</si>
  <si>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</si>
  <si>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</si>
  <si>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</si>
  <si>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</si>
  <si>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</si>
  <si>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</si>
  <si>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</si>
  <si>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</si>
  <si>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</si>
  <si>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</si>
  <si>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</si>
  <si>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</si>
  <si>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</si>
  <si>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</si>
  <si>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</si>
  <si>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</si>
  <si>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</si>
  <si>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</si>
  <si>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</si>
  <si>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</si>
  <si>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</si>
  <si>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</si>
  <si>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</si>
  <si>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</si>
  <si>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</si>
  <si>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</si>
  <si>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</si>
  <si>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</si>
  <si>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</si>
  <si>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</si>
  <si>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</si>
  <si>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</si>
  <si>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</si>
  <si>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</si>
  <si>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</si>
  <si>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</si>
  <si>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</si>
  <si>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</si>
  <si>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</si>
  <si>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</si>
  <si>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</si>
  <si>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</si>
  <si>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</si>
  <si>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</si>
  <si>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</si>
  <si>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</si>
  <si>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</si>
  <si>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</si>
  <si>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</si>
  <si>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</si>
  <si>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</si>
  <si>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</si>
  <si>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</si>
  <si>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</si>
  <si>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</si>
  <si>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</si>
  <si>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</si>
  <si>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</si>
  <si>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</si>
  <si>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</si>
  <si>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</si>
  <si>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</si>
  <si>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</si>
  <si>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</si>
  <si>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</si>
  <si>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</si>
  <si>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</si>
  <si>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</si>
  <si>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</si>
  <si>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</si>
  <si>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</si>
  <si>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</si>
  <si>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</si>
  <si>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</si>
  <si>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</si>
  <si>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</si>
  <si>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</si>
  <si>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</si>
  <si>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</si>
  <si>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</si>
  <si>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</si>
  <si>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</si>
  <si>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</si>
  <si>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</si>
  <si>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</si>
  <si>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</si>
  <si>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</si>
  <si>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</si>
  <si>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</si>
  <si>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</si>
  <si>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</si>
  <si>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</si>
  <si>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</si>
  <si>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</si>
  <si>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</si>
  <si>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</si>
  <si>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</si>
  <si>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</si>
  <si>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</si>
  <si>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</si>
  <si>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</si>
  <si>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</si>
  <si>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</si>
  <si>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</si>
  <si>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</si>
  <si>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</si>
  <si>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</si>
  <si>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</si>
  <si>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</si>
  <si>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</si>
  <si>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</si>
  <si>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</si>
  <si>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</si>
  <si>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</si>
  <si>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</si>
  <si>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</si>
  <si>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</si>
  <si>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</si>
  <si>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</si>
  <si>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</si>
  <si>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</si>
  <si>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</si>
  <si>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</si>
  <si>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</si>
  <si>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</si>
  <si>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</si>
  <si>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</si>
  <si>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</si>
  <si>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</si>
  <si>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</si>
  <si>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</si>
  <si>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</si>
  <si>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</si>
  <si>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</si>
  <si>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</si>
  <si>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</si>
  <si>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</si>
  <si>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</si>
  <si>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</si>
  <si>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</si>
  <si>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</si>
  <si>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</si>
  <si>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</si>
  <si>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</si>
  <si>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</si>
  <si>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</si>
  <si>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</si>
  <si>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</si>
  <si>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</si>
  <si>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</si>
  <si>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</si>
  <si>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</si>
  <si>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</si>
  <si>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</si>
  <si>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</si>
  <si>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</si>
  <si>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</si>
  <si>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</si>
  <si>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</si>
  <si>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</si>
  <si>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</si>
  <si>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</si>
  <si>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</si>
  <si>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</si>
  <si>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</si>
  <si>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</si>
  <si>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</si>
  <si>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</si>
  <si>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</si>
  <si>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</si>
  <si>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</si>
  <si>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</si>
  <si>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</si>
  <si>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</si>
  <si>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</si>
  <si>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</si>
  <si>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</si>
  <si>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</si>
  <si>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</si>
  <si>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</si>
  <si>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</si>
  <si>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</si>
  <si>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</si>
  <si>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</si>
  <si>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</si>
  <si>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</si>
  <si>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</si>
  <si>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</si>
  <si>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</si>
  <si>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</si>
  <si>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</si>
  <si>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</si>
  <si>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</si>
  <si>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</si>
  <si>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</si>
  <si>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</si>
  <si>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</si>
  <si>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</si>
  <si>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</si>
  <si>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</si>
  <si>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</si>
  <si>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</si>
  <si>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</si>
  <si>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</si>
  <si>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</si>
  <si>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</si>
  <si>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</si>
  <si>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</si>
  <si>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</si>
  <si>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</si>
  <si>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</si>
  <si>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</si>
  <si>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</si>
  <si>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</si>
  <si>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</si>
  <si>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</si>
  <si>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</si>
  <si>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</si>
  <si>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</si>
  <si>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</si>
  <si>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</si>
  <si>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</si>
  <si>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</si>
  <si>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</si>
  <si>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</si>
  <si>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</si>
  <si>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</si>
  <si>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</si>
  <si>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</si>
  <si>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</si>
  <si>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</si>
  <si>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</si>
  <si>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</si>
  <si>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</si>
  <si>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</si>
  <si>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</si>
  <si>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</si>
  <si>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</si>
  <si>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</si>
  <si>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</si>
  <si>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</si>
  <si>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</si>
  <si>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</si>
  <si>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</si>
  <si>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</si>
  <si>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</si>
  <si>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</si>
  <si>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</si>
  <si>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</si>
  <si>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</si>
  <si>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</si>
  <si>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</si>
  <si>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</si>
  <si>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</si>
  <si>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</si>
  <si>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</si>
  <si>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</si>
  <si>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</si>
  <si>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</si>
  <si>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</si>
  <si>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</si>
  <si>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</si>
  <si>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</si>
  <si>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</si>
  <si>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</si>
  <si>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</si>
  <si>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</si>
  <si>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</si>
  <si>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</si>
  <si>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</si>
  <si>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</si>
  <si>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</si>
  <si>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</si>
  <si>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</si>
  <si>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</si>
  <si>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</si>
  <si>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</si>
  <si>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</si>
  <si>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</si>
  <si>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</si>
  <si>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</si>
  <si>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</si>
  <si>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</si>
  <si>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</si>
  <si>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</si>
  <si>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</si>
  <si>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</si>
  <si>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</si>
  <si>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</si>
  <si>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</si>
  <si>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</si>
  <si>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</si>
  <si>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</si>
  <si>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</si>
  <si>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</si>
  <si>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</si>
  <si>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</si>
  <si>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</si>
  <si>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</si>
  <si>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</si>
  <si>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</si>
  <si>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</si>
  <si>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</si>
  <si>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</si>
  <si>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</si>
  <si>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</si>
  <si>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</si>
  <si>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</si>
  <si>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</si>
  <si>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</si>
  <si>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</si>
  <si>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</si>
  <si>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</si>
  <si>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</si>
  <si>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</si>
  <si>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</si>
  <si>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</si>
  <si>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</si>
  <si>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</si>
  <si>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</si>
  <si>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</si>
  <si>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</si>
  <si>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</si>
  <si>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</si>
  <si>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</si>
  <si>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</si>
  <si>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</si>
  <si>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</si>
  <si>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</si>
  <si>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</si>
  <si>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</si>
  <si>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</si>
  <si>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</si>
  <si>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</si>
  <si>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</si>
  <si>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</si>
  <si>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</si>
  <si>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</si>
  <si>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</si>
  <si>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</si>
  <si>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</si>
  <si>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</si>
  <si>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</si>
  <si>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</si>
  <si>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</si>
  <si>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</si>
  <si>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</si>
  <si>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</si>
  <si>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</si>
  <si>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</si>
  <si>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</si>
  <si>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</si>
  <si>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</si>
  <si>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</si>
  <si>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</si>
  <si>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</si>
  <si>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</si>
  <si>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</si>
  <si>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</si>
  <si>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</si>
  <si>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</si>
  <si>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</si>
  <si>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</si>
  <si>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</si>
  <si>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</si>
  <si>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</si>
  <si>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</si>
  <si>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</si>
  <si>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</si>
  <si>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</si>
  <si>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</si>
  <si>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</si>
  <si>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</si>
  <si>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</si>
  <si>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</si>
  <si>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</si>
  <si>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</si>
  <si>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</si>
  <si>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</si>
  <si>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</si>
  <si>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</si>
  <si>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</si>
  <si>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</si>
  <si>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</si>
  <si>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</si>
  <si>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</si>
  <si>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</si>
  <si>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</si>
  <si>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</si>
  <si>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</si>
  <si>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</si>
  <si>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</si>
  <si>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</si>
  <si>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</si>
  <si>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</si>
  <si>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</si>
  <si>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</si>
  <si>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</si>
  <si>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</si>
  <si>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</si>
  <si>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</si>
  <si>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</si>
  <si>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</si>
  <si>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</si>
  <si>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</si>
  <si>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</si>
  <si>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</si>
  <si>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</si>
  <si>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</si>
  <si>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</si>
  <si>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</si>
  <si>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</si>
  <si>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</si>
  <si>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</si>
  <si>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</si>
  <si>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</si>
  <si>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</si>
  <si>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</si>
  <si>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</si>
  <si>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</si>
  <si>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</si>
  <si>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</si>
  <si>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</si>
  <si>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</si>
  <si>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</si>
  <si>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</si>
  <si>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</si>
  <si>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</si>
  <si>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</si>
  <si>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</si>
  <si>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</si>
  <si>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</si>
  <si>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</si>
  <si>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</si>
  <si>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</si>
  <si>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</si>
  <si>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</si>
  <si>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</si>
  <si>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</si>
  <si>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</si>
  <si>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</si>
  <si>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</si>
  <si>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</si>
  <si>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</si>
  <si>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</si>
  <si>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</si>
  <si>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</si>
  <si>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</si>
  <si>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</si>
  <si>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</si>
  <si>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</si>
  <si>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</si>
  <si>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</si>
  <si>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</si>
  <si>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</si>
  <si>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</si>
  <si>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</si>
  <si>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</si>
  <si>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</si>
  <si>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</si>
  <si>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</si>
  <si>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</si>
  <si>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</si>
  <si>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</si>
  <si>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</si>
  <si>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</si>
  <si>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</si>
  <si>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</si>
  <si>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</si>
  <si>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</si>
  <si>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</si>
  <si>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</si>
  <si>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</si>
  <si>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</si>
  <si>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</si>
  <si>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</si>
  <si>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</si>
  <si>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</si>
  <si>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</si>
  <si>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</si>
  <si>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</si>
  <si>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</si>
  <si>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</si>
  <si>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</si>
  <si>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</si>
  <si>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</si>
  <si>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</si>
  <si>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</si>
  <si>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</si>
  <si>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</si>
  <si>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</si>
  <si>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</si>
  <si>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</si>
  <si>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</si>
  <si>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</si>
  <si>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</si>
  <si>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</si>
  <si>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</si>
  <si>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</si>
  <si>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</si>
  <si>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</si>
  <si>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</si>
  <si>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</si>
  <si>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</si>
  <si>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</si>
  <si>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</si>
  <si>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</si>
  <si>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</si>
  <si>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</si>
  <si>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</si>
  <si>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</si>
  <si>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</si>
  <si>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</si>
  <si>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</si>
  <si>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</si>
  <si>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</si>
  <si>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</si>
  <si>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</si>
  <si>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</si>
  <si>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</si>
  <si>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</si>
  <si>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</si>
  <si>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</si>
  <si>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</si>
  <si>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</si>
  <si>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</si>
  <si>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</si>
  <si>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</si>
  <si>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</si>
  <si>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</si>
  <si>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</si>
  <si>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</si>
  <si>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</si>
  <si>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</si>
  <si>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</si>
  <si>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</si>
  <si>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</si>
  <si>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</si>
  <si>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</si>
  <si>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</si>
  <si>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</si>
  <si>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</si>
  <si>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</si>
  <si>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</si>
  <si>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</si>
  <si>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</si>
  <si>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</si>
  <si>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</si>
  <si>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</si>
  <si>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</si>
  <si>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</si>
  <si>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</si>
  <si>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</si>
  <si>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</si>
  <si>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</si>
  <si>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</si>
  <si>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</si>
  <si>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</si>
  <si>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</si>
  <si>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</si>
  <si>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</si>
  <si>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</si>
  <si>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</si>
  <si>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</si>
  <si>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</si>
  <si>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</si>
  <si>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</si>
  <si>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</si>
  <si>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</si>
  <si>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</si>
  <si>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</si>
  <si>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</si>
  <si>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</si>
  <si>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</si>
  <si>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</si>
  <si>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</si>
  <si>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</si>
  <si>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</si>
  <si>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</si>
  <si>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</si>
  <si>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</si>
  <si>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</si>
  <si>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</si>
  <si>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</si>
  <si>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</si>
  <si>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</si>
  <si>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</si>
  <si>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</si>
  <si>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</si>
  <si>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</si>
  <si>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</si>
  <si>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</si>
  <si>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</si>
  <si>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</si>
  <si>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</si>
  <si>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</si>
  <si>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</si>
  <si>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</si>
  <si>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</si>
  <si>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</si>
  <si>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</si>
  <si>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</si>
  <si>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</si>
  <si>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</si>
  <si>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</si>
  <si>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</si>
  <si>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</si>
  <si>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</si>
  <si>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</si>
  <si>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</si>
  <si>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</si>
  <si>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</si>
  <si>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</si>
  <si>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</si>
  <si>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</si>
  <si>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</si>
  <si>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</si>
  <si>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</si>
  <si>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</si>
  <si>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</si>
  <si>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</si>
  <si>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</si>
  <si>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</si>
  <si>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</si>
  <si>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</si>
  <si>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</si>
  <si>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</si>
  <si>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</si>
  <si>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</si>
  <si>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</si>
  <si>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</si>
  <si>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</si>
  <si>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</si>
  <si>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</si>
  <si>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</si>
  <si>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</si>
  <si>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</si>
  <si>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</si>
  <si>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</si>
  <si>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</si>
  <si>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</si>
  <si>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</si>
  <si>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</si>
  <si>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</si>
  <si>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</si>
  <si>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</si>
  <si>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</si>
  <si>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</si>
  <si>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</si>
  <si>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</si>
  <si>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</si>
  <si>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</si>
  <si>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</si>
  <si>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</si>
  <si>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</si>
  <si>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</si>
  <si>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</si>
  <si>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</si>
  <si>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</si>
  <si>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</si>
  <si>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</si>
  <si>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</si>
  <si>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</si>
  <si>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</si>
  <si>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</si>
  <si>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</si>
  <si>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</si>
  <si>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</si>
  <si>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</si>
  <si>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</si>
  <si>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</si>
  <si>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</si>
  <si>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</si>
  <si>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</si>
  <si>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</si>
  <si>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</si>
  <si>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</si>
  <si>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</si>
  <si>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</si>
  <si>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</si>
  <si>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</si>
  <si>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</si>
  <si>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</si>
  <si>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</si>
  <si>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</si>
  <si>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</si>
  <si>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</si>
  <si>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</si>
  <si>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</si>
  <si>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</si>
  <si>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</si>
  <si>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</si>
  <si>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</si>
  <si>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</si>
  <si>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</si>
  <si>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</si>
  <si>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</si>
  <si>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</si>
  <si>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</si>
  <si>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</si>
  <si>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</si>
  <si>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</si>
  <si>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</si>
  <si>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</si>
  <si>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</si>
  <si>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</si>
  <si>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</si>
  <si>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</si>
  <si>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</si>
  <si>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</si>
  <si>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</si>
  <si>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</si>
  <si>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</si>
  <si>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</si>
  <si>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</si>
  <si>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</si>
  <si>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</si>
  <si>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</si>
  <si>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</si>
  <si>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</si>
  <si>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</si>
  <si>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</si>
  <si>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</si>
  <si>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</si>
  <si>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</si>
  <si>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</si>
  <si>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</si>
  <si>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</si>
  <si>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</si>
  <si>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</si>
  <si>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</si>
  <si>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</si>
  <si>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</si>
  <si>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</si>
  <si>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</si>
  <si>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</si>
  <si>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</si>
  <si>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</si>
  <si>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</si>
  <si>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</si>
  <si>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</si>
  <si>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</si>
  <si>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</si>
  <si>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</si>
  <si>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</si>
  <si>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</si>
  <si>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</si>
  <si>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</si>
  <si>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</si>
  <si>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</si>
  <si>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</si>
  <si>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</si>
  <si>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</si>
  <si>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</si>
  <si>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</si>
  <si>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</si>
  <si>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</si>
  <si>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</si>
  <si>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</si>
  <si>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</si>
  <si>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</si>
  <si>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</si>
  <si>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</si>
  <si>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</si>
  <si>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</si>
  <si>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</si>
  <si>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</si>
  <si>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</si>
  <si>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</si>
  <si>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</si>
  <si>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</si>
  <si>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</si>
  <si>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</si>
  <si>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</si>
  <si>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</si>
  <si>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</si>
  <si>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</si>
  <si>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</si>
  <si>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</si>
  <si>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</si>
  <si>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</si>
  <si>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</si>
  <si>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</si>
  <si>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</si>
  <si>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</si>
  <si>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</si>
  <si>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</si>
  <si>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</si>
  <si>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</si>
  <si>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</si>
  <si>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</si>
  <si>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</si>
  <si>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</si>
  <si>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</si>
  <si>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</si>
  <si>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</si>
  <si>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</si>
  <si>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</si>
  <si>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</si>
  <si>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</si>
  <si>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</si>
  <si>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</si>
  <si>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</si>
  <si>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</si>
  <si>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</si>
  <si>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</si>
  <si>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</si>
  <si>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</si>
  <si>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</si>
  <si>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</si>
  <si>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</si>
  <si>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</si>
  <si>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</si>
  <si>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</si>
  <si>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</si>
  <si>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</si>
  <si>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</si>
  <si>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</si>
  <si>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</si>
  <si>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</si>
  <si>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</si>
  <si>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</si>
  <si>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</si>
  <si>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</si>
  <si>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</si>
  <si>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</si>
  <si>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</si>
  <si>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</si>
  <si>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</si>
  <si>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</si>
  <si>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</si>
  <si>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</si>
  <si>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</si>
  <si>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</si>
  <si>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</si>
  <si>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</si>
  <si>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</si>
  <si>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</si>
  <si>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</si>
  <si>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</si>
  <si>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</si>
  <si>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</si>
  <si>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</si>
  <si>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</si>
  <si>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</si>
  <si>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</si>
  <si>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</si>
  <si>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</si>
  <si>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</si>
  <si>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</si>
  <si>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</si>
  <si>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</si>
  <si>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</si>
  <si>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</si>
  <si>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</si>
  <si>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</si>
  <si>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</si>
  <si>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</si>
  <si>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</si>
  <si>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</si>
  <si>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</si>
  <si>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</si>
  <si>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</si>
  <si>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</si>
  <si>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</si>
  <si>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</si>
  <si>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</si>
  <si>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</si>
  <si>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</si>
  <si>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</si>
  <si>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</si>
  <si>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</si>
  <si>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</si>
  <si>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</si>
  <si>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</si>
  <si>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</si>
  <si>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</si>
  <si>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</si>
  <si>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</si>
  <si>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</si>
  <si>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</si>
  <si>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</si>
  <si>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</si>
  <si>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</si>
  <si>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</si>
  <si>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</si>
  <si>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</si>
  <si>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</si>
  <si>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</si>
  <si>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</si>
  <si>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</si>
  <si>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</si>
  <si>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</si>
  <si>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</si>
  <si>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</si>
  <si>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</si>
  <si>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</si>
  <si>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</si>
  <si>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</si>
  <si>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</si>
  <si>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</si>
  <si>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</si>
  <si>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</si>
  <si>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</si>
  <si>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</si>
  <si>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</si>
  <si>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</si>
  <si>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</si>
  <si>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</si>
  <si>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</si>
  <si>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</si>
  <si>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</si>
  <si>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</si>
  <si>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</si>
  <si>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</si>
  <si>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</si>
  <si>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</si>
  <si>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</si>
  <si>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</si>
  <si>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</si>
  <si>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</si>
  <si>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</si>
  <si>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</si>
  <si>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</si>
  <si>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</si>
  <si>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</si>
  <si>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</si>
  <si>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</si>
  <si>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</si>
  <si>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</si>
  <si>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</si>
  <si>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</si>
  <si>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</si>
  <si>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</si>
  <si>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</si>
  <si>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</si>
  <si>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</si>
  <si>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</si>
  <si>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</si>
  <si>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</si>
  <si>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</si>
  <si>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</si>
  <si>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</si>
  <si>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</si>
  <si>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</si>
  <si>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</si>
  <si>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</si>
  <si>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</si>
  <si>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</si>
  <si>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</si>
  <si>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</si>
  <si>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</si>
  <si>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</si>
  <si>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</si>
  <si>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</si>
  <si>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</si>
  <si>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</si>
  <si>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</si>
  <si>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</si>
  <si>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</si>
  <si>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</si>
  <si>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</si>
  <si>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</si>
  <si>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</si>
  <si>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</si>
  <si>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</si>
  <si>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</si>
  <si>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</si>
  <si>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</si>
  <si>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</si>
  <si>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</si>
  <si>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</si>
  <si>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</si>
  <si>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</si>
  <si>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</si>
  <si>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</si>
  <si>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</si>
  <si>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</si>
  <si>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</si>
  <si>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</si>
  <si>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</si>
  <si>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</si>
  <si>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</si>
  <si>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</si>
  <si>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</si>
  <si>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</si>
  <si>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</si>
  <si>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</si>
  <si>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</si>
  <si>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</si>
  <si>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</si>
  <si>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</si>
  <si>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</si>
  <si>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</si>
  <si>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</si>
  <si>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</si>
  <si>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</si>
  <si>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</si>
  <si>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</si>
  <si>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</si>
  <si>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</si>
  <si>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</si>
  <si>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</si>
  <si>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</si>
  <si>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</si>
  <si>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</si>
  <si>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</si>
  <si>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</si>
  <si>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</si>
  <si>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</si>
  <si>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</si>
  <si>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</si>
  <si>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</si>
  <si>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</si>
  <si>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</si>
  <si>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</si>
  <si>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</si>
  <si>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</si>
  <si>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</si>
  <si>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</si>
  <si>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</si>
  <si>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</si>
  <si>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</si>
  <si>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</si>
  <si>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</si>
  <si>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</si>
  <si>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</si>
  <si>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</si>
  <si>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</si>
  <si>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</si>
  <si>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</si>
  <si>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</si>
  <si>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</si>
  <si>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</si>
  <si>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</si>
  <si>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</si>
  <si>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</si>
  <si>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</si>
  <si>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</si>
  <si>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</si>
  <si>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</si>
  <si>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</si>
  <si>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</si>
  <si>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</si>
  <si>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</si>
  <si>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</si>
  <si>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</si>
  <si>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</si>
  <si>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</si>
  <si>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</si>
  <si>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</si>
  <si>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</si>
  <si>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</si>
  <si>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</si>
  <si>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</si>
  <si>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</si>
  <si>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</si>
  <si>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</si>
  <si>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</si>
  <si>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</si>
  <si>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</si>
  <si>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</si>
  <si>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</si>
  <si>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</si>
  <si>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</si>
  <si>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</si>
  <si>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</si>
  <si>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</si>
  <si>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</si>
  <si>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</si>
  <si>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</si>
  <si>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</si>
  <si>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</si>
  <si>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</si>
  <si>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</si>
  <si>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</si>
  <si>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</si>
  <si>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</si>
  <si>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</si>
  <si>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</si>
  <si>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</si>
  <si>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</si>
  <si>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</si>
  <si>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</si>
  <si>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</si>
  <si>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</si>
  <si>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</si>
  <si>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</si>
  <si>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</si>
  <si>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</si>
  <si>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</si>
  <si>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</si>
  <si>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</si>
  <si>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</si>
  <si>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</si>
  <si>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</si>
  <si>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</si>
  <si>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</si>
  <si>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</si>
  <si>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</si>
  <si>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</si>
  <si>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</si>
  <si>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</si>
  <si>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</si>
  <si>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</si>
  <si>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</si>
  <si>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</si>
  <si>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</si>
  <si>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</si>
  <si>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</si>
  <si>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</si>
  <si>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</si>
  <si>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</si>
  <si>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</si>
  <si>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</si>
  <si>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</si>
  <si>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</si>
  <si>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</si>
  <si>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</si>
  <si>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</si>
  <si>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</si>
  <si>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</si>
  <si>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</si>
  <si>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</si>
  <si>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</si>
  <si>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</si>
  <si>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</si>
  <si>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</si>
  <si>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</si>
  <si>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</si>
  <si>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</si>
  <si>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</si>
  <si>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</si>
  <si>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</si>
  <si>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</si>
  <si>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</si>
  <si>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</si>
  <si>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</si>
  <si>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</si>
  <si>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</si>
  <si>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</si>
  <si>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</si>
  <si>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</si>
  <si>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</si>
  <si>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</si>
  <si>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</si>
  <si>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</si>
  <si>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</si>
  <si>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</si>
  <si>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</si>
  <si>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</si>
  <si>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</si>
  <si>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</si>
  <si>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</si>
  <si>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</si>
  <si>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</si>
  <si>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</si>
  <si>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</si>
  <si>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</si>
  <si>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</si>
  <si>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</si>
  <si>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</si>
  <si>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</si>
  <si>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</si>
  <si>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</si>
  <si>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</si>
  <si>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</si>
  <si>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</si>
  <si>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</si>
  <si>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</si>
  <si>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</si>
  <si>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</si>
  <si>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</si>
  <si>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</si>
  <si>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</si>
  <si>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</si>
  <si>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</si>
  <si>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</si>
  <si>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</si>
  <si>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</si>
  <si>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</si>
  <si>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</si>
  <si>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</si>
  <si>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</si>
  <si>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</si>
  <si>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</si>
  <si>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</si>
  <si>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</si>
  <si>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</si>
  <si>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</si>
  <si>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</si>
  <si>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</si>
  <si>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</si>
  <si>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</si>
  <si>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</si>
  <si>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</si>
  <si>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</si>
  <si>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</si>
  <si>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</si>
  <si>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</si>
  <si>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</si>
  <si>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</si>
  <si>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</si>
  <si>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</si>
  <si>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</si>
  <si>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</si>
  <si>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</si>
  <si>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</si>
  <si>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</si>
  <si>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</si>
  <si>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</si>
  <si>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</si>
  <si>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</si>
  <si>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</si>
  <si>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</si>
  <si>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</si>
  <si>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</si>
  <si>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</si>
  <si>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</si>
  <si>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</si>
  <si>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</si>
  <si>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</si>
  <si>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</si>
  <si>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</si>
  <si>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</si>
  <si>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</si>
  <si>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</si>
  <si>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</si>
  <si>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</si>
  <si>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</si>
  <si>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</si>
  <si>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</si>
  <si>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</si>
  <si>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</si>
  <si>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</si>
  <si>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</si>
  <si>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</si>
  <si>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</si>
  <si>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</si>
  <si>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</si>
  <si>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</si>
  <si>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</si>
  <si>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</si>
  <si>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</si>
  <si>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</si>
  <si>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</si>
  <si>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</si>
  <si>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</si>
  <si>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</si>
  <si>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</si>
  <si>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</si>
  <si>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</si>
  <si>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</si>
  <si>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</si>
  <si>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</si>
  <si>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</si>
  <si>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</si>
  <si>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</si>
  <si>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</si>
  <si>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</si>
  <si>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</si>
  <si>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</si>
  <si>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</si>
  <si>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</si>
  <si>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</si>
  <si>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</si>
  <si>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</si>
  <si>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</si>
  <si>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</si>
  <si>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</si>
  <si>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</si>
  <si>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</si>
  <si>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</si>
  <si>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</si>
  <si>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</si>
  <si>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</si>
  <si>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</si>
  <si>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</si>
  <si>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</si>
  <si>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</si>
  <si>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</si>
  <si>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</si>
  <si>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</si>
  <si>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</si>
  <si>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</si>
  <si>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</si>
  <si>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</si>
  <si>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</si>
  <si>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</si>
  <si>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</si>
  <si>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</si>
  <si>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</si>
  <si>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</si>
  <si>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</si>
  <si>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</si>
  <si>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</si>
  <si>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</si>
  <si>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</si>
  <si>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</si>
  <si>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</si>
  <si>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</si>
  <si>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</si>
  <si>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</si>
  <si>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</si>
  <si>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</si>
  <si>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</si>
  <si>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</si>
  <si>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</si>
  <si>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</si>
  <si>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</si>
  <si>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</si>
  <si>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</si>
  <si>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</si>
  <si>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</si>
  <si>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</si>
  <si>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</si>
  <si>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</si>
  <si>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</si>
  <si>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</si>
  <si>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</si>
  <si>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</si>
  <si>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</si>
  <si>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</si>
  <si>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</si>
  <si>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</si>
  <si>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</si>
  <si>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</si>
  <si>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</si>
  <si>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</si>
  <si>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</si>
  <si>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</si>
  <si>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</si>
  <si>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</si>
  <si>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</si>
  <si>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</si>
  <si>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</si>
  <si>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</si>
  <si>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</si>
  <si>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</si>
  <si>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</si>
  <si>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</si>
  <si>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</si>
  <si>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</si>
  <si>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</si>
  <si>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</si>
  <si>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</si>
  <si>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</si>
  <si>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</si>
  <si>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</si>
  <si>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</si>
  <si>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</si>
  <si>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</si>
  <si>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</si>
  <si>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</si>
  <si>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</si>
  <si>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</si>
  <si>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</si>
  <si>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</si>
  <si>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</si>
  <si>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</si>
  <si>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</si>
  <si>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</si>
  <si>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</si>
  <si>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</si>
  <si>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</si>
  <si>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</si>
  <si>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</si>
  <si>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</si>
  <si>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</si>
  <si>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</si>
  <si>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</si>
  <si>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</si>
  <si>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</si>
  <si>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</si>
  <si>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</si>
  <si>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</si>
  <si>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</si>
  <si>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</si>
  <si>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</si>
  <si>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</si>
  <si>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</si>
  <si>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</si>
  <si>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</si>
  <si>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</si>
  <si>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</si>
  <si>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</si>
  <si>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</si>
  <si>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</si>
  <si>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</si>
  <si>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</si>
  <si>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</si>
  <si>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</si>
  <si>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</si>
  <si>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</si>
  <si>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</si>
  <si>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</si>
  <si>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</si>
  <si>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</si>
  <si>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</si>
  <si>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</si>
  <si>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</si>
  <si>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</si>
  <si>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</si>
  <si>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</si>
  <si>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</si>
  <si>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</si>
  <si>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</si>
  <si>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</si>
  <si>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</si>
  <si>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</si>
  <si>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</si>
  <si>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</si>
  <si>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</si>
  <si>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</si>
  <si>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</si>
  <si>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</si>
  <si>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</si>
  <si>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</si>
  <si>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</si>
  <si>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</si>
  <si>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</si>
  <si>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</si>
  <si>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</si>
  <si>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</si>
  <si>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</si>
  <si>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</si>
  <si>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</si>
  <si>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</si>
  <si>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</si>
  <si>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</si>
  <si>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</si>
  <si>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</si>
  <si>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</si>
  <si>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</si>
  <si>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</si>
  <si>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</si>
  <si>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</si>
  <si>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</si>
  <si>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</si>
  <si>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</si>
  <si>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</si>
  <si>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</si>
  <si>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</si>
  <si>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</si>
  <si>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</si>
  <si>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</si>
  <si>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</si>
  <si>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</si>
  <si>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</si>
  <si>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</si>
  <si>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</si>
  <si>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</si>
  <si>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</si>
  <si>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</si>
  <si>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</si>
  <si>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</si>
  <si>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</si>
  <si>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</si>
  <si>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</si>
  <si>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</si>
  <si>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</si>
  <si>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</si>
  <si>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</si>
  <si>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</si>
  <si>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</si>
  <si>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</si>
  <si>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</si>
  <si>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</si>
  <si>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</si>
  <si>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</si>
  <si>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</si>
  <si>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</si>
  <si>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</si>
  <si>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</si>
  <si>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</si>
  <si>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</si>
  <si>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</si>
  <si>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</si>
  <si>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</si>
  <si>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</si>
  <si>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</si>
  <si>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</si>
  <si>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</si>
  <si>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</si>
  <si>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</si>
  <si>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</si>
  <si>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</si>
  <si>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</si>
  <si>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</si>
  <si>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</si>
  <si>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</si>
  <si>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</si>
  <si>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</si>
  <si>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</si>
  <si>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</si>
  <si>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</si>
  <si>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</si>
  <si>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</si>
  <si>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</si>
  <si>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</si>
  <si>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</si>
  <si>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</si>
  <si>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</si>
  <si>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</si>
  <si>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</si>
  <si>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</si>
  <si>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</si>
  <si>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</si>
  <si>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</si>
  <si>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</si>
  <si>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</si>
  <si>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</si>
  <si>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</si>
  <si>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</si>
  <si>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</si>
  <si>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</si>
  <si>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</si>
  <si>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</si>
  <si>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</si>
  <si>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</si>
  <si>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</si>
  <si>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</si>
  <si>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</si>
  <si>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</si>
  <si>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</si>
  <si>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</si>
  <si>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</si>
  <si>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</si>
  <si>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</si>
  <si>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</si>
  <si>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</si>
  <si>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</si>
  <si>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</si>
  <si>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</si>
  <si>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</si>
  <si>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</si>
  <si>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</si>
  <si>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</si>
  <si>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</si>
  <si>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</si>
  <si>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</si>
  <si>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</si>
  <si>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</si>
  <si>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</si>
  <si>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</si>
  <si>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</si>
  <si>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</si>
  <si>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</si>
  <si>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</si>
  <si>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</si>
  <si>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</si>
  <si>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</si>
  <si>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</si>
  <si>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</si>
  <si>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</si>
  <si>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</si>
  <si>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</si>
  <si>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</si>
  <si>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</si>
  <si>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</si>
  <si>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</si>
  <si>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</si>
  <si>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</si>
  <si>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</si>
  <si>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</si>
  <si>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</si>
  <si>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</si>
  <si>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</si>
  <si>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</si>
  <si>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</si>
  <si>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</si>
  <si>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</si>
  <si>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</si>
  <si>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</si>
  <si>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</si>
  <si>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</si>
  <si>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</si>
  <si>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</si>
  <si>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</si>
  <si>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</si>
  <si>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</si>
  <si>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</si>
  <si>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</si>
  <si>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</si>
  <si>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</si>
  <si>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</si>
  <si>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</si>
  <si>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</si>
  <si>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</si>
  <si>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</si>
  <si>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</si>
  <si>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</si>
  <si>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</si>
  <si>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</si>
  <si>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</si>
  <si>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</si>
  <si>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</si>
  <si>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</si>
  <si>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</si>
  <si>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</si>
  <si>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</si>
  <si>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</si>
  <si>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</si>
  <si>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</si>
  <si>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</si>
  <si>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</si>
  <si>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</si>
  <si>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</si>
  <si>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</si>
  <si>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</si>
  <si>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</si>
  <si>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</si>
  <si>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</si>
  <si>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</si>
  <si>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</si>
  <si>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</si>
  <si>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</si>
  <si>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</si>
  <si>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</si>
  <si>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</si>
  <si>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</si>
  <si>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</si>
  <si>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</si>
  <si>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</si>
  <si>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</si>
  <si>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</si>
  <si>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</si>
  <si>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</si>
  <si>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</si>
  <si>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</si>
  <si>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</si>
  <si>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</si>
  <si>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</si>
  <si>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</si>
  <si>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</si>
  <si>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</si>
  <si>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</si>
  <si>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</si>
  <si>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</si>
  <si>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</si>
  <si>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</si>
  <si>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</si>
  <si>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</si>
  <si>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</si>
  <si>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</si>
  <si>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</si>
  <si>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</si>
  <si>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</si>
  <si>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</si>
  <si>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</si>
  <si>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</si>
  <si>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</si>
  <si>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</si>
  <si>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</si>
  <si>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</si>
  <si>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</si>
  <si>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</si>
  <si>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</si>
  <si>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</si>
  <si>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</si>
  <si>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</si>
  <si>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</si>
  <si>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</si>
  <si>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</si>
  <si>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</si>
  <si>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</si>
  <si>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</si>
  <si>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</si>
  <si>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</si>
  <si>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</si>
  <si>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</si>
  <si>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</si>
  <si>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</si>
  <si>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</si>
  <si>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</si>
  <si>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</si>
  <si>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</si>
  <si>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</si>
  <si>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</si>
  <si>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</si>
  <si>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</si>
  <si>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</si>
  <si>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</si>
  <si>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</si>
  <si>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</si>
  <si>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</si>
  <si>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</si>
  <si>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</si>
  <si>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</si>
  <si>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</si>
  <si>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</si>
  <si>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</si>
  <si>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</si>
  <si>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</si>
  <si>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</si>
  <si>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</si>
  <si>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</si>
  <si>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</si>
  <si>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</si>
  <si>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</si>
  <si>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</si>
  <si>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</si>
  <si>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</si>
  <si>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</si>
  <si>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</si>
  <si>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</si>
  <si>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</si>
  <si>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</si>
  <si>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</si>
  <si>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</si>
  <si>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</si>
  <si>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</si>
  <si>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</si>
  <si>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</si>
  <si>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</si>
  <si>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</si>
  <si>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</si>
  <si>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</si>
  <si>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</si>
  <si>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</si>
  <si>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</si>
  <si>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</si>
  <si>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</si>
  <si>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</si>
  <si>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</si>
  <si>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</si>
  <si>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</si>
  <si>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</si>
  <si>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</si>
  <si>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</si>
  <si>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</si>
  <si>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</si>
  <si>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</si>
  <si>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</si>
  <si>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</si>
  <si>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</si>
  <si>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</si>
  <si>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</si>
  <si>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</si>
  <si>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</si>
  <si>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</si>
  <si>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</si>
  <si>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</si>
  <si>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</si>
  <si>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</si>
  <si>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</si>
  <si>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</si>
  <si>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</si>
  <si>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</si>
  <si>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</si>
  <si>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</si>
  <si>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</si>
  <si>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</si>
  <si>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</si>
  <si>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</si>
  <si>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</si>
  <si>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</si>
  <si>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</si>
  <si>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</si>
  <si>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</si>
  <si>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</si>
  <si>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</si>
  <si>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</si>
  <si>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</si>
  <si>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</si>
  <si>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</si>
  <si>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</si>
  <si>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</si>
  <si>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</si>
  <si>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</si>
  <si>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</si>
  <si>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</si>
  <si>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</si>
  <si>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</si>
  <si>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</si>
  <si>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</si>
  <si>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</si>
  <si>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</si>
  <si>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</si>
  <si>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</si>
  <si>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</si>
  <si>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</si>
  <si>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</si>
  <si>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</si>
  <si>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</si>
  <si>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</si>
  <si>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</si>
  <si>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</si>
  <si>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</si>
  <si>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</si>
  <si>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</si>
  <si>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</si>
  <si>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</si>
  <si>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</si>
  <si>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</si>
  <si>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</si>
  <si>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</si>
  <si>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</si>
  <si>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</si>
  <si>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</si>
  <si>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</si>
  <si>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</si>
  <si>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</si>
  <si>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</si>
  <si>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</si>
  <si>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</si>
  <si>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</si>
  <si>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</si>
  <si>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</si>
  <si>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</si>
  <si>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</si>
  <si>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</si>
  <si>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</si>
  <si>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</si>
  <si>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</si>
  <si>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</si>
  <si>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</si>
  <si>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</si>
  <si>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</si>
  <si>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</si>
  <si>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</si>
  <si>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</si>
  <si>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</si>
  <si>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</si>
  <si>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</si>
  <si>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</si>
  <si>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</si>
  <si>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</si>
  <si>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</si>
  <si>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</si>
  <si>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</si>
  <si>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</si>
  <si>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</si>
  <si>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</si>
  <si>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</si>
  <si>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</si>
  <si>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</si>
  <si>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</si>
  <si>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</si>
  <si>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</si>
  <si>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</si>
  <si>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</si>
  <si>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</si>
  <si>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</si>
  <si>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</si>
  <si>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</si>
  <si>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</si>
  <si>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</si>
  <si>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</si>
  <si>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</si>
  <si>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</si>
  <si>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</si>
  <si>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</si>
  <si>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</si>
  <si>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</si>
  <si>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</si>
  <si>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</si>
  <si>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</si>
  <si>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</si>
  <si>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</si>
  <si>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</si>
  <si>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</si>
  <si>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</si>
  <si>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</si>
  <si>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</si>
  <si>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</si>
  <si>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</si>
  <si>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</si>
  <si>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</si>
  <si>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</si>
  <si>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</si>
  <si>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</si>
  <si>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</si>
  <si>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</si>
  <si>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</si>
  <si>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</si>
  <si>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</si>
  <si>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</si>
  <si>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</si>
  <si>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</si>
  <si>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</si>
  <si>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</si>
  <si>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</si>
  <si>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</si>
  <si>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</si>
  <si>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</si>
  <si>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</si>
  <si>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</si>
  <si>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</si>
  <si>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</si>
  <si>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</si>
  <si>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</si>
  <si>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</si>
  <si>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</si>
  <si>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</si>
  <si>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</si>
  <si>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</si>
  <si>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</si>
  <si>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</si>
  <si>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</si>
  <si>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</si>
  <si>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</si>
  <si>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</si>
  <si>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</si>
  <si>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</si>
  <si>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</si>
  <si>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</si>
  <si>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</si>
  <si>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</si>
  <si>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</si>
  <si>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</si>
  <si>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</si>
  <si>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</si>
  <si>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</si>
  <si>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</si>
  <si>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</si>
  <si>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</si>
  <si>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</si>
  <si>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</si>
  <si>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</si>
  <si>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</si>
  <si>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</si>
  <si>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</si>
  <si>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</si>
  <si>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</si>
  <si>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</si>
  <si>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</si>
  <si>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</si>
  <si>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</si>
  <si>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</si>
  <si>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</si>
  <si>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</si>
  <si>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</si>
  <si>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</si>
  <si>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</si>
  <si>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</si>
  <si>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</si>
  <si>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</si>
  <si>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</si>
  <si>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</si>
  <si>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</si>
  <si>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</si>
  <si>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</si>
  <si>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</si>
  <si>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</si>
  <si>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</si>
  <si>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</si>
  <si>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</si>
  <si>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</si>
  <si>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</si>
  <si>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</si>
  <si>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</si>
  <si>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</si>
  <si>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</si>
  <si>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</si>
  <si>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</si>
  <si>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</si>
  <si>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</si>
  <si>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</si>
  <si>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</si>
  <si>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</si>
  <si>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</si>
  <si>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</si>
  <si>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</si>
  <si>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</si>
  <si>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</si>
  <si>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</si>
  <si>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</si>
  <si>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</si>
  <si>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</si>
  <si>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</si>
  <si>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</si>
  <si>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</si>
  <si>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</si>
  <si>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</si>
  <si>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</si>
  <si>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</si>
  <si>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</si>
  <si>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</si>
  <si>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</si>
  <si>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</si>
  <si>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</si>
  <si>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</si>
  <si>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</si>
  <si>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</si>
  <si>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</si>
  <si>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</si>
  <si>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</si>
  <si>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</si>
  <si>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</si>
  <si>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</si>
  <si>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</si>
  <si>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</si>
  <si>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</si>
  <si>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</si>
  <si>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</si>
  <si>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</si>
  <si>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</si>
  <si>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</si>
  <si>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</si>
  <si>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</si>
  <si>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</si>
  <si>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</si>
  <si>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</si>
  <si>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</si>
  <si>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</si>
  <si>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</si>
  <si>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</si>
  <si>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</si>
  <si>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</si>
  <si>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</si>
  <si>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</si>
  <si>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</si>
  <si>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</si>
  <si>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</si>
  <si>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</si>
  <si>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</si>
  <si>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</si>
  <si>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</si>
  <si>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</si>
  <si>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</si>
  <si>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</si>
  <si>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</si>
  <si>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</si>
  <si>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</si>
  <si>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</si>
  <si>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</si>
  <si>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</si>
  <si>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</si>
  <si>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</si>
  <si>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</si>
  <si>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</si>
  <si>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</si>
  <si>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</si>
  <si>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</si>
  <si>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</si>
  <si>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</si>
  <si>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</si>
  <si>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</si>
  <si>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</si>
  <si>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</si>
  <si>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</si>
  <si>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</si>
  <si>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</si>
  <si>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</si>
  <si>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</si>
  <si>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</si>
  <si>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</si>
  <si>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</si>
  <si>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</si>
  <si>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</si>
  <si>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</si>
  <si>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</si>
  <si>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</si>
  <si>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</si>
  <si>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</si>
  <si>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</si>
  <si>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</si>
  <si>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</si>
  <si>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</si>
  <si>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</si>
  <si>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</si>
  <si>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</si>
  <si>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</si>
  <si>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</si>
  <si>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</si>
  <si>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</si>
  <si>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</si>
  <si>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</si>
  <si>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</si>
  <si>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</si>
  <si>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</si>
  <si>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</si>
  <si>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</si>
  <si>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</si>
  <si>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</si>
  <si>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</si>
  <si>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</si>
  <si>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</si>
  <si>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</si>
  <si>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</si>
  <si>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</si>
  <si>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</si>
  <si>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</si>
  <si>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</si>
  <si>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</si>
  <si>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</si>
  <si>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</si>
  <si>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</si>
  <si>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</si>
  <si>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</si>
  <si>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</si>
  <si>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</si>
  <si>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</si>
  <si>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</si>
  <si>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</si>
  <si>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</si>
  <si>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</si>
  <si>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</si>
  <si>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</si>
  <si>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</si>
  <si>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</si>
  <si>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</si>
  <si>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</si>
  <si>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</si>
  <si>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</si>
  <si>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</si>
  <si>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</si>
  <si>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</si>
  <si>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</si>
  <si>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</si>
  <si>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</si>
  <si>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</si>
  <si>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</si>
  <si>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</si>
  <si>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</si>
  <si>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</si>
  <si>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</si>
  <si>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</si>
  <si>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</si>
  <si>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</si>
  <si>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</si>
  <si>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</si>
  <si>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</si>
  <si>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</si>
  <si>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</si>
  <si>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</si>
  <si>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</si>
  <si>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</si>
  <si>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</si>
  <si>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</si>
  <si>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</si>
  <si>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</si>
  <si>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</si>
  <si>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</si>
  <si>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</si>
  <si>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</si>
  <si>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</si>
  <si>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</si>
  <si>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</si>
  <si>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</si>
  <si>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</si>
  <si>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</si>
  <si>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</si>
  <si>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</si>
  <si>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</si>
  <si>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</si>
  <si>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</si>
  <si>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</si>
  <si>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</si>
  <si>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</si>
  <si>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</si>
  <si>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</si>
  <si>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</si>
  <si>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</si>
  <si>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</si>
  <si>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</si>
  <si>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</si>
  <si>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</si>
  <si>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</si>
  <si>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</si>
  <si>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</si>
  <si>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</si>
  <si>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</si>
  <si>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</si>
  <si>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</si>
  <si>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</si>
  <si>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</si>
  <si>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</si>
  <si>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</si>
  <si>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</si>
  <si>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</si>
  <si>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</si>
  <si>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</si>
  <si>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</si>
  <si>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</si>
  <si>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</si>
  <si>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</si>
  <si>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</si>
  <si>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</si>
  <si>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</si>
  <si>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</si>
  <si>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</si>
  <si>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</si>
  <si>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</si>
  <si>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</si>
  <si>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</si>
  <si>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</si>
  <si>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</si>
  <si>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</si>
  <si>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</si>
  <si>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</si>
  <si>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</si>
  <si>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</si>
  <si>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</si>
  <si>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</si>
  <si>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</si>
  <si>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</si>
  <si>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</si>
  <si>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</si>
  <si>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</si>
  <si>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</si>
  <si>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</si>
  <si>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</si>
  <si>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</si>
  <si>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</si>
  <si>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</si>
  <si>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</si>
  <si>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</si>
  <si>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</si>
  <si>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</si>
  <si>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</si>
  <si>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</si>
  <si>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</si>
  <si>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</si>
  <si>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</si>
  <si>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</si>
  <si>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</si>
  <si>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</si>
  <si>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</si>
  <si>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</si>
  <si>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</si>
  <si>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</si>
  <si>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</si>
  <si>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</si>
  <si>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</si>
  <si>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</si>
  <si>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</si>
  <si>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</si>
  <si>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</si>
  <si>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</si>
  <si>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</si>
  <si>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</si>
  <si>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</si>
  <si>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</si>
  <si>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</si>
  <si>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</si>
  <si>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</si>
  <si>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</si>
  <si>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</si>
  <si>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</si>
  <si>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</si>
  <si>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</si>
  <si>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</si>
  <si>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</si>
  <si>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</si>
  <si>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</si>
  <si>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</si>
  <si>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</si>
  <si>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</si>
  <si>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</si>
  <si>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</si>
  <si>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</si>
  <si>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</si>
  <si>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</si>
  <si>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</si>
  <si>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</si>
  <si>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</si>
  <si>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</si>
  <si>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</si>
  <si>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</si>
  <si>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</si>
  <si>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</si>
  <si>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</si>
  <si>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</si>
  <si>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</si>
  <si>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</si>
  <si>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</si>
  <si>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</si>
  <si>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</si>
  <si>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</si>
  <si>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</si>
  <si>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</si>
  <si>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</si>
  <si>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</si>
  <si>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</si>
  <si>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</si>
  <si>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</si>
  <si>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</si>
  <si>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</si>
  <si>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</si>
  <si>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</si>
  <si>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</si>
  <si>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</si>
  <si>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</si>
  <si>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</si>
  <si>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</si>
  <si>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</si>
  <si>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</si>
  <si>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</si>
  <si>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</si>
  <si>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</si>
  <si>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</si>
  <si>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</si>
  <si>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</si>
  <si>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</si>
  <si>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</si>
  <si>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</si>
  <si>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</si>
  <si>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</si>
  <si>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</si>
  <si>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</si>
  <si>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</si>
  <si>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</si>
  <si>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</si>
  <si>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</si>
  <si>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</si>
  <si>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</si>
  <si>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</si>
  <si>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</si>
  <si>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</si>
  <si>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</si>
  <si>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</si>
  <si>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</si>
  <si>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</si>
  <si>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</si>
  <si>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</si>
  <si>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</si>
  <si>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</si>
  <si>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</si>
  <si>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</si>
  <si>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</si>
  <si>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</si>
  <si>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</si>
  <si>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</si>
  <si>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</si>
  <si>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</si>
  <si>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</si>
  <si>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</si>
  <si>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</si>
  <si>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</si>
  <si>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</si>
  <si>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</si>
  <si>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</si>
  <si>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</si>
  <si>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</si>
  <si>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</si>
  <si>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</si>
  <si>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</si>
  <si>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</si>
  <si>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</si>
  <si>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</si>
  <si>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</si>
  <si>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</si>
  <si>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</si>
  <si>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</si>
  <si>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</si>
  <si>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</si>
  <si>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</si>
  <si>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</si>
  <si>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</si>
  <si>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</si>
  <si>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</si>
  <si>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</si>
  <si>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</si>
  <si>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</si>
  <si>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</si>
  <si>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</si>
  <si>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</si>
  <si>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</si>
  <si>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</si>
  <si>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</si>
  <si>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</si>
  <si>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</si>
  <si>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</si>
  <si>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</si>
  <si>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</si>
  <si>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</si>
  <si>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</si>
  <si>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</si>
  <si>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</si>
  <si>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</si>
  <si>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</si>
  <si>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</si>
  <si>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</si>
  <si>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</si>
  <si>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</si>
  <si>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</si>
  <si>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</si>
  <si>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</si>
  <si>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</si>
  <si>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</si>
  <si>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</si>
  <si>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</si>
  <si>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</si>
  <si>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</si>
  <si>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</si>
  <si>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</si>
  <si>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</si>
  <si>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</si>
  <si>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</si>
  <si>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</si>
  <si>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</si>
  <si>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</si>
  <si>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</si>
  <si>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</si>
  <si>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</si>
  <si>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</si>
  <si>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</si>
  <si>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</si>
  <si>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</si>
  <si>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</si>
  <si>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</si>
  <si>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</si>
  <si>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</si>
  <si>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</si>
  <si>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</si>
  <si>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</si>
  <si>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</si>
  <si>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</si>
  <si>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</si>
  <si>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</si>
  <si>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</si>
  <si>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</si>
  <si>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</si>
  <si>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</si>
  <si>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</si>
  <si>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</si>
  <si>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</si>
  <si>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</si>
  <si>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</si>
  <si>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</si>
  <si>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</si>
  <si>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</si>
  <si>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</si>
  <si>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</si>
  <si>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</si>
  <si>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</si>
  <si>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</si>
  <si>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</si>
  <si>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</si>
  <si>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</si>
  <si>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</si>
  <si>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</si>
  <si>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</si>
  <si>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</si>
  <si>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</si>
  <si>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</si>
  <si>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</si>
  <si>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</si>
  <si>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</si>
  <si>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</si>
  <si>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</si>
  <si>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</si>
  <si>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</si>
  <si>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</si>
  <si>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</si>
  <si>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</si>
  <si>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</si>
  <si>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</si>
  <si>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</si>
  <si>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</si>
  <si>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</si>
  <si>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</si>
  <si>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</si>
  <si>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</si>
  <si>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</si>
  <si>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</si>
  <si>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</si>
  <si>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</si>
  <si>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</si>
  <si>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</si>
  <si>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</si>
  <si>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</si>
  <si>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</si>
  <si>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</si>
  <si>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</si>
  <si>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</si>
  <si>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</si>
  <si>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</si>
  <si>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</si>
  <si>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</si>
  <si>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</si>
  <si>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</si>
  <si>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</si>
  <si>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</si>
  <si>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</si>
  <si>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</si>
  <si>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</si>
  <si>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</si>
  <si>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</si>
  <si>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</si>
  <si>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</si>
  <si>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</si>
  <si>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</si>
  <si>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</si>
  <si>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</si>
  <si>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</si>
  <si>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</si>
  <si>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</si>
  <si>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</si>
  <si>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</si>
  <si>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</si>
  <si>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</si>
  <si>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</si>
  <si>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</si>
  <si>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</si>
  <si>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</si>
  <si>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</si>
  <si>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</si>
  <si>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</si>
  <si>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</si>
  <si>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</si>
  <si>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</si>
  <si>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</si>
  <si>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</si>
  <si>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</si>
  <si>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</si>
  <si>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</si>
  <si>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</si>
  <si>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</si>
  <si>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</si>
  <si>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</si>
  <si>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</si>
  <si>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</si>
  <si>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</si>
  <si>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</si>
  <si>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</si>
  <si>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</si>
  <si>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</si>
  <si>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</si>
  <si>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</si>
  <si>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</si>
  <si>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</si>
  <si>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</si>
  <si>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</si>
  <si>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</si>
  <si>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</si>
  <si>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</si>
  <si>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</si>
  <si>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</si>
  <si>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</si>
  <si>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</si>
  <si>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</si>
  <si>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</si>
  <si>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</si>
  <si>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</si>
  <si>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</si>
  <si>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</si>
  <si>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</si>
  <si>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</si>
  <si>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</si>
  <si>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</si>
  <si>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</si>
  <si>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</si>
  <si>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</si>
  <si>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</si>
  <si>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</si>
  <si>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</si>
  <si>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</si>
  <si>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</si>
  <si>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</si>
  <si>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</si>
  <si>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</si>
  <si>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</si>
  <si>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</si>
  <si>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</si>
  <si>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</si>
  <si>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</si>
  <si>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</si>
  <si>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</si>
  <si>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</si>
  <si>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</si>
  <si>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</si>
  <si>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</si>
  <si>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</si>
  <si>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</si>
  <si>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</si>
  <si>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</si>
  <si>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</si>
  <si>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</si>
  <si>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</si>
  <si>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</si>
  <si>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</si>
  <si>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</si>
  <si>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</si>
  <si>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</si>
  <si>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</si>
  <si>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</si>
  <si>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</si>
  <si>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</si>
  <si>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</si>
  <si>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</si>
  <si>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</si>
  <si>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</si>
  <si>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</si>
  <si>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</si>
  <si>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</si>
  <si>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</si>
  <si>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</si>
  <si>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</si>
  <si>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</si>
  <si>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</si>
  <si>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</si>
  <si>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</si>
  <si>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</si>
  <si>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</si>
  <si>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</si>
  <si>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</si>
  <si>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</si>
  <si>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</si>
  <si>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</si>
  <si>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</si>
  <si>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</si>
  <si>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</si>
  <si>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</si>
  <si>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</si>
  <si>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</si>
  <si>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</si>
  <si>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</si>
  <si>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</si>
  <si>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</si>
  <si>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</si>
  <si>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</si>
  <si>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</si>
  <si>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</si>
  <si>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</si>
  <si>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</si>
  <si>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</si>
  <si>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</si>
  <si>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</si>
  <si>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</si>
  <si>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</si>
  <si>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</si>
  <si>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</si>
  <si>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</si>
  <si>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</si>
  <si>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</si>
  <si>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</si>
  <si>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</si>
  <si>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</si>
  <si>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</si>
  <si>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</si>
  <si>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</si>
  <si>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</si>
  <si>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</si>
  <si>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</si>
  <si>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</si>
  <si>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</si>
  <si>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</si>
  <si>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</si>
  <si>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</si>
  <si>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</si>
  <si>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</si>
  <si>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</si>
  <si>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</si>
  <si>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</si>
  <si>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</si>
  <si>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</si>
  <si>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</si>
  <si>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</si>
  <si>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</si>
  <si>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</si>
  <si>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</si>
  <si>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</si>
  <si>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</si>
  <si>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</si>
  <si>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</si>
  <si>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</si>
  <si>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</si>
  <si>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</si>
  <si>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</si>
  <si>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</si>
  <si>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</si>
  <si>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</si>
  <si>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</si>
  <si>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</si>
  <si>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</si>
  <si>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</si>
  <si>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</si>
  <si>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</si>
  <si>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</si>
  <si>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</si>
  <si>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</si>
  <si>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</si>
  <si>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</si>
  <si>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</si>
  <si>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</si>
  <si>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</si>
  <si>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</si>
  <si>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</si>
  <si>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</si>
  <si>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</si>
  <si>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</si>
  <si>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</si>
  <si>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</si>
  <si>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</si>
  <si>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</si>
  <si>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</si>
  <si>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</si>
  <si>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</si>
  <si>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</si>
  <si>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</si>
  <si>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</si>
  <si>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</si>
  <si>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</si>
  <si>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</si>
  <si>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</si>
  <si>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</si>
  <si>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</si>
  <si>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</si>
  <si>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</si>
  <si>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</si>
  <si>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</si>
  <si>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</si>
  <si>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</si>
  <si>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</si>
  <si>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</si>
  <si>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</si>
  <si>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</si>
  <si>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</si>
  <si>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</si>
  <si>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</si>
  <si>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</si>
  <si>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</si>
  <si>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</si>
  <si>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</si>
  <si>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</si>
  <si>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</si>
  <si>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</si>
  <si>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</si>
  <si>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</si>
  <si>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</si>
  <si>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</si>
  <si>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</si>
  <si>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</si>
  <si>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</si>
  <si>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</si>
  <si>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</si>
  <si>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</si>
  <si>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</si>
  <si>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</si>
  <si>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</si>
  <si>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</si>
  <si>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</si>
  <si>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</si>
  <si>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</si>
  <si>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</si>
  <si>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</si>
  <si>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</si>
  <si>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</si>
  <si>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</si>
  <si>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</si>
  <si>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</si>
  <si>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</si>
  <si>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</si>
  <si>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</si>
  <si>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</si>
  <si>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</si>
  <si>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</si>
  <si>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</si>
  <si>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</si>
  <si>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</si>
  <si>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</si>
  <si>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</si>
  <si>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</si>
  <si>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</si>
  <si>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</si>
  <si>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</si>
  <si>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</si>
  <si>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</si>
  <si>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</si>
  <si>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</si>
  <si>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</si>
  <si>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</si>
  <si>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</si>
  <si>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</si>
  <si>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</si>
  <si>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</si>
  <si>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</si>
  <si>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</si>
  <si>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</si>
  <si>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</si>
  <si>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</si>
  <si>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</si>
  <si>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</si>
  <si>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</si>
  <si>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</si>
  <si>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</si>
  <si>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</si>
  <si>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</si>
  <si>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</si>
  <si>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</si>
  <si>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</si>
  <si>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</si>
  <si>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</si>
  <si>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</si>
  <si>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</si>
  <si>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</si>
  <si>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</si>
  <si>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</si>
  <si>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</si>
  <si>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</si>
  <si>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</si>
  <si>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</si>
  <si>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</si>
  <si>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</si>
  <si>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</si>
  <si>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</si>
  <si>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</si>
  <si>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</si>
  <si>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</si>
  <si>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</si>
  <si>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</si>
  <si>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</si>
  <si>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</si>
  <si>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</si>
  <si>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</si>
  <si>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</si>
  <si>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</si>
  <si>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</si>
  <si>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</si>
  <si>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</si>
  <si>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</si>
  <si>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</si>
  <si>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</si>
  <si>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</si>
  <si>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</si>
  <si>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</si>
  <si>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</si>
  <si>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</si>
  <si>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</si>
  <si>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</si>
  <si>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</si>
  <si>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</si>
  <si>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</si>
  <si>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</si>
  <si>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</si>
  <si>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</si>
  <si>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</si>
  <si>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</si>
  <si>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</si>
  <si>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</si>
  <si>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</si>
  <si>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</si>
  <si>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</si>
  <si>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</si>
  <si>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</si>
  <si>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</si>
  <si>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</si>
  <si>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</si>
  <si>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</si>
  <si>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</si>
  <si>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</si>
  <si>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</si>
  <si>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</si>
  <si>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</si>
  <si>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</si>
  <si>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</si>
  <si>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</si>
  <si>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</si>
  <si>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</si>
  <si>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</si>
  <si>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</si>
  <si>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</si>
  <si>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</si>
  <si>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</si>
  <si>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</si>
  <si>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</si>
  <si>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</si>
  <si>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</si>
  <si>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</si>
  <si>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</si>
  <si>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</si>
  <si>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</si>
  <si>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</si>
  <si>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</si>
  <si>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</si>
  <si>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</si>
  <si>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</si>
  <si>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</si>
  <si>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</si>
  <si>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</si>
  <si>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</si>
  <si>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</si>
  <si>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</si>
  <si>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</si>
  <si>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</si>
  <si>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</si>
  <si>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</si>
  <si>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</si>
  <si>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</si>
  <si>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</si>
  <si>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</si>
  <si>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</si>
  <si>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</si>
  <si>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</si>
  <si>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</si>
  <si>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</si>
  <si>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</si>
  <si>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</si>
  <si>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</si>
  <si>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</si>
  <si>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</si>
  <si>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</si>
  <si>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</si>
  <si>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</si>
  <si>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</si>
  <si>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</si>
  <si>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</si>
  <si>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</si>
  <si>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</si>
  <si>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</si>
  <si>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</si>
  <si>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</si>
  <si>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</si>
  <si>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</si>
  <si>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</si>
  <si>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</si>
  <si>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</si>
  <si>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</si>
  <si>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</si>
  <si>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</si>
  <si>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</si>
  <si>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</si>
  <si>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</si>
  <si>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</si>
  <si>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</si>
  <si>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</si>
  <si>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</si>
  <si>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</si>
  <si>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</si>
  <si>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</si>
  <si>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</si>
  <si>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</si>
  <si>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</si>
  <si>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</si>
  <si>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</si>
  <si>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</si>
  <si>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</si>
  <si>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</si>
  <si>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</si>
  <si>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</si>
  <si>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</si>
  <si>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</si>
  <si>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</si>
  <si>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</si>
  <si>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</si>
  <si>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</si>
  <si>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</si>
  <si>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</si>
  <si>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</si>
  <si>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</si>
  <si>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</si>
  <si>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</si>
  <si>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</si>
  <si>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</si>
  <si>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</si>
  <si>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</si>
  <si>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</si>
  <si>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</si>
  <si>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</si>
  <si>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</si>
  <si>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</si>
  <si>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</si>
  <si>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</si>
  <si>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</si>
  <si>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</si>
  <si>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</si>
  <si>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</si>
  <si>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</si>
  <si>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</si>
  <si>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</si>
  <si>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</si>
  <si>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</si>
  <si>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</si>
  <si>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</si>
  <si>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</si>
  <si>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</si>
  <si>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</si>
  <si>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</si>
  <si>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</si>
  <si>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</si>
  <si>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</si>
  <si>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</si>
  <si>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</si>
  <si>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</si>
  <si>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</si>
  <si>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</si>
  <si>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</si>
  <si>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</si>
  <si>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</si>
  <si>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</si>
  <si>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</si>
  <si>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</si>
  <si>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</si>
  <si>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</si>
  <si>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</si>
  <si>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</si>
  <si>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</si>
  <si>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</si>
  <si>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</si>
  <si>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</si>
  <si>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</si>
  <si>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</si>
  <si>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</si>
  <si>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</si>
  <si>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</si>
  <si>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</si>
  <si>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</si>
  <si>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</si>
  <si>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</si>
  <si>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</si>
  <si>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</si>
  <si>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</si>
  <si>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</si>
  <si>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</si>
  <si>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</si>
  <si>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</si>
  <si>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</si>
  <si>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</si>
  <si>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</si>
  <si>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</si>
  <si>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</si>
  <si>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</si>
  <si>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</si>
  <si>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</si>
  <si>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</si>
  <si>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</si>
  <si>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</si>
  <si>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</si>
  <si>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</si>
  <si>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</si>
  <si>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</si>
  <si>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</si>
  <si>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</si>
  <si>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</si>
  <si>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</si>
  <si>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</si>
  <si>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</si>
  <si>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</si>
  <si>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</si>
  <si>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</si>
  <si>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</si>
  <si>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</si>
  <si>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</si>
  <si>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</si>
  <si>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</si>
  <si>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</si>
  <si>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</si>
  <si>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</si>
  <si>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</si>
  <si>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</si>
  <si>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</si>
  <si>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</si>
  <si>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</si>
  <si>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</si>
  <si>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</si>
  <si>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</si>
  <si>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</si>
  <si>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</si>
  <si>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</si>
  <si>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</si>
  <si>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</si>
  <si>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</si>
  <si>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</si>
  <si>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</si>
  <si>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</si>
  <si>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</si>
  <si>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</si>
  <si>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</si>
  <si>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</si>
  <si>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</si>
  <si>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</si>
  <si>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</si>
  <si>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</si>
  <si>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</si>
  <si>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</si>
  <si>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</si>
  <si>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</si>
  <si>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</si>
  <si>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</si>
  <si>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</si>
  <si>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</si>
  <si>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</si>
  <si>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</si>
  <si>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</si>
  <si>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</si>
  <si>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</si>
  <si>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</si>
  <si>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</si>
  <si>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</si>
  <si>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</si>
  <si>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</si>
  <si>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</si>
  <si>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</si>
  <si>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</si>
  <si>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</si>
  <si>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</si>
  <si>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</si>
  <si>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</si>
  <si>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</si>
  <si>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</si>
  <si>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</si>
  <si>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</si>
  <si>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</si>
  <si>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</si>
  <si>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</si>
  <si>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</si>
  <si>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</si>
  <si>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</si>
  <si>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</si>
  <si>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</si>
  <si>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</si>
  <si>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</si>
  <si>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</si>
  <si>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</si>
  <si>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</si>
  <si>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</si>
  <si>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</si>
  <si>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</si>
  <si>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</si>
  <si>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</si>
  <si>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</si>
  <si>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</si>
  <si>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</si>
  <si>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</si>
  <si>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</si>
  <si>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</si>
  <si>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</si>
  <si>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</si>
  <si>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</si>
  <si>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</si>
  <si>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</si>
  <si>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</si>
  <si>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</si>
  <si>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</si>
  <si>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</si>
  <si>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</si>
  <si>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</si>
  <si>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</si>
  <si>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</si>
  <si>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</si>
  <si>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</si>
  <si>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</si>
  <si>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</si>
  <si>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</si>
  <si>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</si>
  <si>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</si>
  <si>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</si>
  <si>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</si>
  <si>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</si>
  <si>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</si>
  <si>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</si>
  <si>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</si>
  <si>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</si>
  <si>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</si>
  <si>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</si>
  <si>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</si>
  <si>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</si>
  <si>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</si>
  <si>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</si>
  <si>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</si>
  <si>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</si>
  <si>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</si>
  <si>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</si>
  <si>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</si>
  <si>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</si>
  <si>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</si>
  <si>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</si>
  <si>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</si>
  <si>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</si>
  <si>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</si>
  <si>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</si>
  <si>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</si>
  <si>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</si>
  <si>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</si>
  <si>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</si>
  <si>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</si>
  <si>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</si>
  <si>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</si>
  <si>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</si>
  <si>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</si>
  <si>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</si>
  <si>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</si>
  <si>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</si>
  <si>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</si>
  <si>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</si>
  <si>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</si>
  <si>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</si>
  <si>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</si>
  <si>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</si>
  <si>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</si>
  <si>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</si>
  <si>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</si>
  <si>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</si>
  <si>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</si>
  <si>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</si>
  <si>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</si>
  <si>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</si>
  <si>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</si>
  <si>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</si>
  <si>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</si>
  <si>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</si>
  <si>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</si>
  <si>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</si>
  <si>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</si>
  <si>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</si>
  <si>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</si>
  <si>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</si>
  <si>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</si>
  <si>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</si>
  <si>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</si>
  <si>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</si>
  <si>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</si>
  <si>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</si>
  <si>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</si>
  <si>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</si>
  <si>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</si>
  <si>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</si>
  <si>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</si>
  <si>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</si>
  <si>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</si>
  <si>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</si>
  <si>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</si>
  <si>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</si>
  <si>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</si>
  <si>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</si>
  <si>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</si>
  <si>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</si>
  <si>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</si>
  <si>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</si>
  <si>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</si>
  <si>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</si>
  <si>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</si>
  <si>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</si>
  <si>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</si>
  <si>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</si>
  <si>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</si>
  <si>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</si>
  <si>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</si>
  <si>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</si>
  <si>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</si>
  <si>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</si>
  <si>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</si>
  <si>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</si>
  <si>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</si>
  <si>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</si>
  <si>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</si>
  <si>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</si>
  <si>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</si>
  <si>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</si>
  <si>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</si>
  <si>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</si>
  <si>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</si>
  <si>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</si>
  <si>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</si>
  <si>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</si>
  <si>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</si>
  <si>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</si>
  <si>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</si>
  <si>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</si>
  <si>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</si>
  <si>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</si>
  <si>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</si>
  <si>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</si>
  <si>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</si>
  <si>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</si>
  <si>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</si>
  <si>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</si>
  <si>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</si>
  <si>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</si>
  <si>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</si>
  <si>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</si>
  <si>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</si>
  <si>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</si>
  <si>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</si>
  <si>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</si>
  <si>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</si>
  <si>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</si>
  <si>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</si>
  <si>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</si>
  <si>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</si>
  <si>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</si>
  <si>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</si>
  <si>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</si>
  <si>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</si>
  <si>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</si>
  <si>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</si>
  <si>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</si>
  <si>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</si>
  <si>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</si>
  <si>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</si>
  <si>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</si>
  <si>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</si>
  <si>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</si>
  <si>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</si>
  <si>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</si>
  <si>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</si>
  <si>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</si>
  <si>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</si>
  <si>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</si>
  <si>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</si>
  <si>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</si>
  <si>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</si>
  <si>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</si>
  <si>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</si>
  <si>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</si>
  <si>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</si>
  <si>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</si>
  <si>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</si>
  <si>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</si>
  <si>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</si>
  <si>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</si>
  <si>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</si>
  <si>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</si>
  <si>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</si>
  <si>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</si>
  <si>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</si>
  <si>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</si>
  <si>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</si>
  <si>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</si>
  <si>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</si>
  <si>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</si>
  <si>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</si>
  <si>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</si>
  <si>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</si>
  <si>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</si>
  <si>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</si>
  <si>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</si>
  <si>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</si>
  <si>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</si>
  <si>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</si>
  <si>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</si>
  <si>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</si>
  <si>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</si>
  <si>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</si>
  <si>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</si>
  <si>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</si>
  <si>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</si>
  <si>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</si>
  <si>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</si>
  <si>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</si>
  <si>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</si>
  <si>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</si>
  <si>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</si>
  <si>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</si>
  <si>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</si>
  <si>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</si>
  <si>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</si>
  <si>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</si>
  <si>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</si>
  <si>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</si>
  <si>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</si>
  <si>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</si>
  <si>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</si>
  <si>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</si>
  <si>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</si>
  <si>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</si>
  <si>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</si>
  <si>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</si>
  <si>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</si>
  <si>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</si>
  <si>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</si>
  <si>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</si>
  <si>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</si>
  <si>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</si>
  <si>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</si>
  <si>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</si>
  <si>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</si>
  <si>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</si>
  <si>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</si>
  <si>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</si>
  <si>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</si>
  <si>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</si>
  <si>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</si>
  <si>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</si>
  <si>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</si>
  <si>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</si>
  <si>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</si>
  <si>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</si>
  <si>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</si>
  <si>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</si>
  <si>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</si>
  <si>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</si>
  <si>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</si>
  <si>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</si>
  <si>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</si>
  <si>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</si>
  <si>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</si>
  <si>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</si>
  <si>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</si>
  <si>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</si>
  <si>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</si>
  <si>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</si>
  <si>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</si>
  <si>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</si>
  <si>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</si>
  <si>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</si>
  <si>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</si>
  <si>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</si>
  <si>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</si>
  <si>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</si>
  <si>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</si>
  <si>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</si>
  <si>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</si>
  <si>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</si>
  <si>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</si>
  <si>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</si>
  <si>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</si>
  <si>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</si>
  <si>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</si>
  <si>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</si>
  <si>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</si>
  <si>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</si>
  <si>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</si>
  <si>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</si>
  <si>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</si>
  <si>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</si>
  <si>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</si>
  <si>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</si>
  <si>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</si>
  <si>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</si>
  <si>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</si>
  <si>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</si>
  <si>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</si>
  <si>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</si>
  <si>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</si>
  <si>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</si>
  <si>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</si>
  <si>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</si>
  <si>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</si>
  <si>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</si>
  <si>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</si>
  <si>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</si>
  <si>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</si>
  <si>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</si>
  <si>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</si>
  <si>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</si>
  <si>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</si>
  <si>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</si>
  <si>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</si>
  <si>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</si>
  <si>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</si>
  <si>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</si>
  <si>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</si>
  <si>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</si>
  <si>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</si>
  <si>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</si>
  <si>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</si>
  <si>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</si>
  <si>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</si>
  <si>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</si>
  <si>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</si>
  <si>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</si>
  <si>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</si>
  <si>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</si>
  <si>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</si>
  <si>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</si>
  <si>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</si>
  <si>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</si>
  <si>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</si>
  <si>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</si>
  <si>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</si>
  <si>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</si>
  <si>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</si>
  <si>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</si>
  <si>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</si>
  <si>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</si>
  <si>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</si>
  <si>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</si>
  <si>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</si>
  <si>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</si>
  <si>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</si>
  <si>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</si>
  <si>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</si>
  <si>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</si>
  <si>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</si>
  <si>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</si>
  <si>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</si>
  <si>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</si>
  <si>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</si>
  <si>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</si>
  <si>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</si>
  <si>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</si>
  <si>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</si>
  <si>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</si>
  <si>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</si>
  <si>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</si>
  <si>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</si>
  <si>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</si>
  <si>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</si>
  <si>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</si>
  <si>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</si>
  <si>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</si>
  <si>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</si>
  <si>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</si>
  <si>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</si>
  <si>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</si>
  <si>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</si>
  <si>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</si>
  <si>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</si>
  <si>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</si>
  <si>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</si>
  <si>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</si>
  <si>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</si>
  <si>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</si>
  <si>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</si>
  <si>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</si>
  <si>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</si>
  <si>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</si>
  <si>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</si>
  <si>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</si>
  <si>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</si>
  <si>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</si>
  <si>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</si>
  <si>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</si>
  <si>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</si>
  <si>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</si>
  <si>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</si>
  <si>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</si>
  <si>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</si>
  <si>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</si>
  <si>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</si>
  <si>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</si>
  <si>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</si>
  <si>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</si>
  <si>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</si>
  <si>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</si>
  <si>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</si>
  <si>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</si>
  <si>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</si>
  <si>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</si>
  <si>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</si>
  <si>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</si>
  <si>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</si>
  <si>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</si>
  <si>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</si>
  <si>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</si>
  <si>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</si>
  <si>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</si>
  <si>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</si>
  <si>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</si>
  <si>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</si>
  <si>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</si>
  <si>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</si>
  <si>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</si>
  <si>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</si>
  <si>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</si>
  <si>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</si>
  <si>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</si>
  <si>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</si>
  <si>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</si>
  <si>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</si>
  <si>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</si>
  <si>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</si>
  <si>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</si>
  <si>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</si>
  <si>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</si>
  <si>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</si>
  <si>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</si>
  <si>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</si>
  <si>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</si>
  <si>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</si>
  <si>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</si>
  <si>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</si>
  <si>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</si>
  <si>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</si>
  <si>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</si>
  <si>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</si>
  <si>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</si>
  <si>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</si>
  <si>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</si>
  <si>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</si>
  <si>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</si>
  <si>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</si>
  <si>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</si>
  <si>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</si>
  <si>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</si>
  <si>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</si>
  <si>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</si>
  <si>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</si>
  <si>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</si>
  <si>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</si>
  <si>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</si>
  <si>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</si>
  <si>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</si>
  <si>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</si>
  <si>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</si>
  <si>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</si>
  <si>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</si>
  <si>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</si>
  <si>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</si>
  <si>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</si>
  <si>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</si>
  <si>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</si>
  <si>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</si>
  <si>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</si>
  <si>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</si>
  <si>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</si>
  <si>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</si>
  <si>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</si>
  <si>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</si>
  <si>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</si>
  <si>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</si>
  <si>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</si>
  <si>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</si>
  <si>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</si>
  <si>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</si>
  <si>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</si>
  <si>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</si>
  <si>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</si>
  <si>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</si>
  <si>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</si>
  <si>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</si>
  <si>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</si>
  <si>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</si>
  <si>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</si>
  <si>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</si>
  <si>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</si>
  <si>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</si>
  <si>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</si>
  <si>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</si>
  <si>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</si>
  <si>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</si>
  <si>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</si>
  <si>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</si>
  <si>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</si>
  <si>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</si>
  <si>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</si>
  <si>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</si>
  <si>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</si>
  <si>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</si>
  <si>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</si>
  <si>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</si>
  <si>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</si>
  <si>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</si>
  <si>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</si>
  <si>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</si>
  <si>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</si>
  <si>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</si>
  <si>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</si>
  <si>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</si>
  <si>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</si>
  <si>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</si>
  <si>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</si>
  <si>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</si>
  <si>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</si>
  <si>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</si>
  <si>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</si>
  <si>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</si>
  <si>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</si>
  <si>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</si>
  <si>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</si>
  <si>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</si>
  <si>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</si>
  <si>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</si>
  <si>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</si>
  <si>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</si>
  <si>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</si>
  <si>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</si>
  <si>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</si>
  <si>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</si>
  <si>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</si>
  <si>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</si>
  <si>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</si>
  <si>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</si>
  <si>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</si>
  <si>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</si>
  <si>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</si>
  <si>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</si>
  <si>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</si>
  <si>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</si>
  <si>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</si>
  <si>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</si>
  <si>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</si>
  <si>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</si>
  <si>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</si>
  <si>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</si>
  <si>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</si>
  <si>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</si>
  <si>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</si>
  <si>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</si>
  <si>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</si>
  <si>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</si>
  <si>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</si>
  <si>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</si>
  <si>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</si>
  <si>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</si>
  <si>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</si>
  <si>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</si>
  <si>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</si>
  <si>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</si>
  <si>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</si>
  <si>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</si>
  <si>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</si>
  <si>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</si>
  <si>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</si>
  <si>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</si>
  <si>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</si>
  <si>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</si>
  <si>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</si>
  <si>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</si>
  <si>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</si>
  <si>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</si>
  <si>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</si>
  <si>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</si>
  <si>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</si>
  <si>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</si>
  <si>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</si>
  <si>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</si>
  <si>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</si>
  <si>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</si>
  <si>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</si>
  <si>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</si>
  <si>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</si>
  <si>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</si>
  <si>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</si>
  <si>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</si>
  <si>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</si>
  <si>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</si>
  <si>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</si>
  <si>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</si>
  <si>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</si>
  <si>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</si>
  <si>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</si>
  <si>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</si>
  <si>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</si>
  <si>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</si>
  <si>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</si>
  <si>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</si>
  <si>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</si>
  <si>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</si>
  <si>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</si>
  <si>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</si>
  <si>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</si>
  <si>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</si>
  <si>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</si>
  <si>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</si>
  <si>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</si>
  <si>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</si>
  <si>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</si>
  <si>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</si>
  <si>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</si>
  <si>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</si>
  <si>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</si>
  <si>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</si>
  <si>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</si>
  <si>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</si>
  <si>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</si>
  <si>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</si>
  <si>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</si>
  <si>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</si>
  <si>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</si>
  <si>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</si>
  <si>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</si>
  <si>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</si>
  <si>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</si>
  <si>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</si>
  <si>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</si>
  <si>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</si>
  <si>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</si>
  <si>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</si>
  <si>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</si>
  <si>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</si>
  <si>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</si>
  <si>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</si>
  <si>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</si>
  <si>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</si>
  <si>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</si>
  <si>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</si>
  <si>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</si>
  <si>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</si>
  <si>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</si>
  <si>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</si>
  <si>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</si>
  <si>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</si>
  <si>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</si>
  <si>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</si>
  <si>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</si>
  <si>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</si>
  <si>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</si>
  <si>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</si>
  <si>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</si>
  <si>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</si>
  <si>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</si>
  <si>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</si>
  <si>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</si>
  <si>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</si>
  <si>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</si>
  <si>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</si>
  <si>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</si>
  <si>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</si>
  <si>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</si>
  <si>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</si>
  <si>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</si>
  <si>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</si>
  <si>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</si>
  <si>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</si>
  <si>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</si>
  <si>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</si>
  <si>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</si>
  <si>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</si>
  <si>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</si>
  <si>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</si>
  <si>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</si>
  <si>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</si>
  <si>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</si>
  <si>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</si>
  <si>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</si>
  <si>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</si>
  <si>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</si>
  <si>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</si>
  <si>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</si>
  <si>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</si>
  <si>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</si>
  <si>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</si>
  <si>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</si>
  <si>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</si>
  <si>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</si>
  <si>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</si>
  <si>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</si>
  <si>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</si>
  <si>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</si>
  <si>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</si>
  <si>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</si>
  <si>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</si>
  <si>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</si>
  <si>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</si>
  <si>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</si>
  <si>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</si>
  <si>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</si>
  <si>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</si>
  <si>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</si>
  <si>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</si>
  <si>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</si>
  <si>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</si>
  <si>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</si>
  <si>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</si>
  <si>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</si>
  <si>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</si>
  <si>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</si>
  <si>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</si>
  <si>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</si>
  <si>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</si>
  <si>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</si>
  <si>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</si>
  <si>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</si>
  <si>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</si>
  <si>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</si>
  <si>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</si>
  <si>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</si>
  <si>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</si>
  <si>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</si>
  <si>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</si>
  <si>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</si>
  <si>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</si>
  <si>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</si>
  <si>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</si>
  <si>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</si>
  <si>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</si>
  <si>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</si>
  <si>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</si>
  <si>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</si>
  <si>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</si>
  <si>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</si>
  <si>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</si>
  <si>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</si>
  <si>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</si>
  <si>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</si>
  <si>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</si>
  <si>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</si>
  <si>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</si>
  <si>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</si>
  <si>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</si>
  <si>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</si>
  <si>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</si>
  <si>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</si>
  <si>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</si>
  <si>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</si>
  <si>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</si>
  <si>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</si>
  <si>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</si>
  <si>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</si>
  <si>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</si>
  <si>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</si>
  <si>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</si>
  <si>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</si>
  <si>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</si>
  <si>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</si>
  <si>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</si>
  <si>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</si>
  <si>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</si>
  <si>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</si>
  <si>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</si>
  <si>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</si>
  <si>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</si>
  <si>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</si>
  <si>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</si>
  <si>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</si>
  <si>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</si>
  <si>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</si>
  <si>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</si>
  <si>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</si>
  <si>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</si>
  <si>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</si>
  <si>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</si>
  <si>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</si>
  <si>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</si>
  <si>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</si>
  <si>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</si>
  <si>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</si>
  <si>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</si>
  <si>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</si>
  <si>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</si>
  <si>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</si>
  <si>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</si>
  <si>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</si>
  <si>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</si>
  <si>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</si>
  <si>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</si>
  <si>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</si>
  <si>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</si>
  <si>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</si>
  <si>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</si>
  <si>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</si>
  <si>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</si>
  <si>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</si>
  <si>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</si>
  <si>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</si>
  <si>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</si>
  <si>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</si>
  <si>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</si>
  <si>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</si>
  <si>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</si>
  <si>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</si>
  <si>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</si>
  <si>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</si>
  <si>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</si>
  <si>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</si>
  <si>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</si>
  <si>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</si>
  <si>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</si>
  <si>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</si>
  <si>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</si>
  <si>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</si>
  <si>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</si>
  <si>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</si>
  <si>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</si>
  <si>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</si>
  <si>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</si>
  <si>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</si>
  <si>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</si>
  <si>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</si>
  <si>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</si>
  <si>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</si>
  <si>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</si>
  <si>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</si>
  <si>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</si>
  <si>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</si>
  <si>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</si>
  <si>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</si>
  <si>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</si>
  <si>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</si>
  <si>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</si>
  <si>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</si>
  <si>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</si>
  <si>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</si>
  <si>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</si>
  <si>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</si>
  <si>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</si>
  <si>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</si>
  <si>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</si>
  <si>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</si>
  <si>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</si>
  <si>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</si>
  <si>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</si>
  <si>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</si>
  <si>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</si>
  <si>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</si>
  <si>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</si>
  <si>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</si>
  <si>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</si>
  <si>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</si>
  <si>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</si>
  <si>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</si>
  <si>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</si>
  <si>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</si>
  <si>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</si>
  <si>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</si>
  <si>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</si>
  <si>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</si>
  <si>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</si>
  <si>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</si>
  <si>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</si>
  <si>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</si>
  <si>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</si>
  <si>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</si>
  <si>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</si>
  <si>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</si>
  <si>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</si>
  <si>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</si>
  <si>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</si>
  <si>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</si>
  <si>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</si>
  <si>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</si>
  <si>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</si>
  <si>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</si>
  <si>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</si>
  <si>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</si>
  <si>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</si>
  <si>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</si>
  <si>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</si>
  <si>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</si>
  <si>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</si>
  <si>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</si>
  <si>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</si>
  <si>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</si>
  <si>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</si>
  <si>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</si>
  <si>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</si>
  <si>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</si>
  <si>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</si>
  <si>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</si>
  <si>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</si>
  <si>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</si>
  <si>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</si>
  <si>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</si>
  <si>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</si>
  <si>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</si>
  <si>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</si>
  <si>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</si>
  <si>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</si>
  <si>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</si>
  <si>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</si>
  <si>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</si>
  <si>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</si>
  <si>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</si>
  <si>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</si>
  <si>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</si>
  <si>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</si>
  <si>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</si>
  <si>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</si>
  <si>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</si>
  <si>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</si>
  <si>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</si>
  <si>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</si>
  <si>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</si>
  <si>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</si>
  <si>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</si>
  <si>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</si>
  <si>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</si>
  <si>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</si>
  <si>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</si>
  <si>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</si>
  <si>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</si>
  <si>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</si>
  <si>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</si>
  <si>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</si>
  <si>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</si>
  <si>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</si>
  <si>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</si>
  <si>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</si>
  <si>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</si>
  <si>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</si>
  <si>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</si>
  <si>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</si>
  <si>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</si>
  <si>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</si>
  <si>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</si>
  <si>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</si>
  <si>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</si>
  <si>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</si>
  <si>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</si>
  <si>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</si>
  <si>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</si>
  <si>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</si>
  <si>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</si>
  <si>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</si>
  <si>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</si>
  <si>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</si>
  <si>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</si>
  <si>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</si>
  <si>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</si>
  <si>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</si>
  <si>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</si>
  <si>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</si>
  <si>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</si>
  <si>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</si>
  <si>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</si>
  <si>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</si>
  <si>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</si>
  <si>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</si>
  <si>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</si>
  <si>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</si>
  <si>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</si>
  <si>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</si>
  <si>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</si>
  <si>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</si>
  <si>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</si>
  <si>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</si>
  <si>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</si>
  <si>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</si>
  <si>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</si>
  <si>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</si>
  <si>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</si>
  <si>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</si>
  <si>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</si>
  <si>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</si>
  <si>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</si>
  <si>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</si>
  <si>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</si>
  <si>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</si>
  <si>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</si>
  <si>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</si>
  <si>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</si>
  <si>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</si>
  <si>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</si>
  <si>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</si>
  <si>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</si>
  <si>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</si>
  <si>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</si>
  <si>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</si>
  <si>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</si>
  <si>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</si>
  <si>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</si>
  <si>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</si>
  <si>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</si>
  <si>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</si>
  <si>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</si>
  <si>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</si>
  <si>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</si>
  <si>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</si>
  <si>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</si>
  <si>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</si>
  <si>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</si>
  <si>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</si>
  <si>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</si>
  <si>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</si>
  <si>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</si>
  <si>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</si>
  <si>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</si>
  <si>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</si>
  <si>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</si>
  <si>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</si>
  <si>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</si>
  <si>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</si>
  <si>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</si>
  <si>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</si>
  <si>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</si>
  <si>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</si>
  <si>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</si>
  <si>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</si>
  <si>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</si>
  <si>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</si>
  <si>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</si>
  <si>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</si>
  <si>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</si>
  <si>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</si>
  <si>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</si>
  <si>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</si>
  <si>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</si>
  <si>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</si>
  <si>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</si>
  <si>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</si>
  <si>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</si>
  <si>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</si>
  <si>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</si>
  <si>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</si>
  <si>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</si>
  <si>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</si>
  <si>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</si>
  <si>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</si>
  <si>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</si>
  <si>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</si>
  <si>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</si>
  <si>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</si>
  <si>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</si>
  <si>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</si>
  <si>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</si>
  <si>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</si>
  <si>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</si>
  <si>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</si>
  <si>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</si>
  <si>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</si>
  <si>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</si>
  <si>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</si>
  <si>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</si>
  <si>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</si>
  <si>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</si>
  <si>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</si>
  <si>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</si>
  <si>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</si>
  <si>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</si>
  <si>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</si>
  <si>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</si>
  <si>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</si>
  <si>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</si>
  <si>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</si>
  <si>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</si>
  <si>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</si>
  <si>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</si>
  <si>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</si>
  <si>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</si>
  <si>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</si>
  <si>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</si>
  <si>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</si>
  <si>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</si>
  <si>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</si>
  <si>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</si>
  <si>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</si>
  <si>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</si>
  <si>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</si>
  <si>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</si>
  <si>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</si>
  <si>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</si>
  <si>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</si>
  <si>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</si>
  <si>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</si>
  <si>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</si>
  <si>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</si>
  <si>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</si>
  <si>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</si>
  <si>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</si>
  <si>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</si>
  <si>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</si>
  <si>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</si>
  <si>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</si>
  <si>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</si>
  <si>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</si>
  <si>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</si>
  <si>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</si>
  <si>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</si>
  <si>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</si>
  <si>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</si>
  <si>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</si>
  <si>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</si>
  <si>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</si>
  <si>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</si>
  <si>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</si>
  <si>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</si>
  <si>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</si>
  <si>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</si>
  <si>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</si>
  <si>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</si>
  <si>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</si>
  <si>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</si>
  <si>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</si>
  <si>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</si>
  <si>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</si>
  <si>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</si>
  <si>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</si>
  <si>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</si>
  <si>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</si>
  <si>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</si>
  <si>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</si>
  <si>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</si>
  <si>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</si>
  <si>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</si>
  <si>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</si>
  <si>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</si>
  <si>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</si>
  <si>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</si>
  <si>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</si>
  <si>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</si>
  <si>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</si>
  <si>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</si>
  <si>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</si>
  <si>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</si>
  <si>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</si>
  <si>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</si>
  <si>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</si>
  <si>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</si>
  <si>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</si>
  <si>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</si>
  <si>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</si>
  <si>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</si>
  <si>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</si>
  <si>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</si>
  <si>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</si>
  <si>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</si>
  <si>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</si>
  <si>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</si>
  <si>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</si>
  <si>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</si>
  <si>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</si>
  <si>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</si>
  <si>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</si>
  <si>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</si>
  <si>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</si>
  <si>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</si>
  <si>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</si>
  <si>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</si>
  <si>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</si>
  <si>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</si>
  <si>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</si>
  <si>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</si>
  <si>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</si>
  <si>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</si>
  <si>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</si>
  <si>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</si>
  <si>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</si>
  <si>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</si>
  <si>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</si>
  <si>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</si>
  <si>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</si>
  <si>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</si>
  <si>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</si>
  <si>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</si>
  <si>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</si>
  <si>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</si>
  <si>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</si>
  <si>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</si>
  <si>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</si>
  <si>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</si>
  <si>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</si>
  <si>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</si>
  <si>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</si>
  <si>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</si>
  <si>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</si>
  <si>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</si>
  <si>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</si>
  <si>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</si>
  <si>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</si>
  <si>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</si>
  <si>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</si>
  <si>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</si>
  <si>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</si>
  <si>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</si>
  <si>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</si>
  <si>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</si>
  <si>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</si>
  <si>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</si>
  <si>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</si>
  <si>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</si>
  <si>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</si>
  <si>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</si>
  <si>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</si>
  <si>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</si>
  <si>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</si>
  <si>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</si>
  <si>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</si>
  <si>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</si>
  <si>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</si>
  <si>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</si>
  <si>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</si>
  <si>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</si>
  <si>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</si>
  <si>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</si>
  <si>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</si>
  <si>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</si>
  <si>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</si>
  <si>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</si>
  <si>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</si>
  <si>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</si>
  <si>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</si>
  <si>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</si>
  <si>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</si>
  <si>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</si>
  <si>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</si>
  <si>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</si>
  <si>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</si>
  <si>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</si>
  <si>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</si>
  <si>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</si>
  <si>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</si>
  <si>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</si>
  <si>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</si>
  <si>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</si>
  <si>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</si>
  <si>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</si>
  <si>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</si>
  <si>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</si>
  <si>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</si>
  <si>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</si>
  <si>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</si>
  <si>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</si>
  <si>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</si>
  <si>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</si>
  <si>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</si>
  <si>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</si>
  <si>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</si>
  <si>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</si>
  <si>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</si>
  <si>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</si>
  <si>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</si>
  <si>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</si>
  <si>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</si>
  <si>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</si>
  <si>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</si>
  <si>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</si>
  <si>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</si>
  <si>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</si>
  <si>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</si>
  <si>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</si>
  <si>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</si>
  <si>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</si>
  <si>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</si>
  <si>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</si>
  <si>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</si>
  <si>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</si>
  <si>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</si>
  <si>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</si>
  <si>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</si>
  <si>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</si>
  <si>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</si>
  <si>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</si>
  <si>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</si>
  <si>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</si>
  <si>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</si>
  <si>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</si>
  <si>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</si>
  <si>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</si>
  <si>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</si>
  <si>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</si>
  <si>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</si>
  <si>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</si>
  <si>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</si>
  <si>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</si>
  <si>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</si>
  <si>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</si>
  <si>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</si>
  <si>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</si>
  <si>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</si>
  <si>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</si>
  <si>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</si>
  <si>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</si>
  <si>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</si>
  <si>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</si>
  <si>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</si>
  <si>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</si>
  <si>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</si>
  <si>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</si>
  <si>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</si>
  <si>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</si>
  <si>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</si>
  <si>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</si>
  <si>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</si>
  <si>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</si>
  <si>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</si>
  <si>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</si>
  <si>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</si>
  <si>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</si>
  <si>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</si>
  <si>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</si>
  <si>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</si>
  <si>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</si>
  <si>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</si>
  <si>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</si>
  <si>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</si>
  <si>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</si>
  <si>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</si>
  <si>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</si>
  <si>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</si>
  <si>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</si>
  <si>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</si>
  <si>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</si>
  <si>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</si>
  <si>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</si>
  <si>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</si>
  <si>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</si>
  <si>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</si>
  <si>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</si>
  <si>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</si>
  <si>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</si>
  <si>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</si>
  <si>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</si>
  <si>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</si>
  <si>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</si>
  <si>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</si>
  <si>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</si>
  <si>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</si>
  <si>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</si>
  <si>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</si>
  <si>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</si>
  <si>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</si>
  <si>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</si>
  <si>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</si>
  <si>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</si>
  <si>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</si>
  <si>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</si>
  <si>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</si>
  <si>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</si>
  <si>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</si>
  <si>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</si>
  <si>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</si>
  <si>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</si>
  <si>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</si>
  <si>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</si>
  <si>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</si>
  <si>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</si>
  <si>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</si>
  <si>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</si>
  <si>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</si>
  <si>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</si>
  <si>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</si>
  <si>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</si>
  <si>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</si>
  <si>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</si>
  <si>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</si>
  <si>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</si>
  <si>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</si>
  <si>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</si>
  <si>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</si>
  <si>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</si>
  <si>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</si>
  <si>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</si>
  <si>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</si>
  <si>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</si>
  <si>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</si>
  <si>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</si>
  <si>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</si>
  <si>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</si>
  <si>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</si>
  <si>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</si>
  <si>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</si>
  <si>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</si>
  <si>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</si>
  <si>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</si>
  <si>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</si>
  <si>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</si>
  <si>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</si>
  <si>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</si>
  <si>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</si>
  <si>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</si>
  <si>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</si>
  <si>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</si>
  <si>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</si>
  <si>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</si>
  <si>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</si>
  <si>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</si>
  <si>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</si>
  <si>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</si>
  <si>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</si>
  <si>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</si>
  <si>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</si>
  <si>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</si>
  <si>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</si>
  <si>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</si>
  <si>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</si>
  <si>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</si>
  <si>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</si>
  <si>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</si>
  <si>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</si>
  <si>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</si>
  <si>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</si>
  <si>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</si>
  <si>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</si>
  <si>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</si>
  <si>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</si>
  <si>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</si>
  <si>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</si>
  <si>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</si>
  <si>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</si>
  <si>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</si>
  <si>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</si>
  <si>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</si>
  <si>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</si>
  <si>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</si>
  <si>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</si>
  <si>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</si>
  <si>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</si>
  <si>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</si>
  <si>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</si>
  <si>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</si>
  <si>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</si>
  <si>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</si>
  <si>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</si>
  <si>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</si>
  <si>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</si>
  <si>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</si>
  <si>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</si>
  <si>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</si>
  <si>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</si>
  <si>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</si>
  <si>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</si>
  <si>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</si>
  <si>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</si>
  <si>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</si>
  <si>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</si>
  <si>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</si>
  <si>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</si>
  <si>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</si>
  <si>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</si>
  <si>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</si>
  <si>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</si>
  <si>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</si>
  <si>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</si>
  <si>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</si>
  <si>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</si>
  <si>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</si>
  <si>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</si>
  <si>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</si>
  <si>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</si>
  <si>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</si>
  <si>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</si>
  <si>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</si>
  <si>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</si>
  <si>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</si>
  <si>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</si>
  <si>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</si>
  <si>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</si>
  <si>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</si>
  <si>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</si>
  <si>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</si>
  <si>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</si>
  <si>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</si>
  <si>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</si>
  <si>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</si>
  <si>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</si>
  <si>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</si>
  <si>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</si>
  <si>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</si>
  <si>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</si>
  <si>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</si>
  <si>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</si>
  <si>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</si>
  <si>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</si>
  <si>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</si>
  <si>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</si>
  <si>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</si>
  <si>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</si>
  <si>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</si>
  <si>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</si>
  <si>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</si>
  <si>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</si>
  <si>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</si>
  <si>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</si>
  <si>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</si>
  <si>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</si>
  <si>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</si>
  <si>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</si>
  <si>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</si>
  <si>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</si>
  <si>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</si>
  <si>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</si>
  <si>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</si>
  <si>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</si>
  <si>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</si>
  <si>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</si>
  <si>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</si>
  <si>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</si>
  <si>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</si>
  <si>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</si>
  <si>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</si>
  <si>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</si>
  <si>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</si>
  <si>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</si>
  <si>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</si>
  <si>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</si>
  <si>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</si>
  <si>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</si>
  <si>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</si>
  <si>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</si>
  <si>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</si>
  <si>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</si>
  <si>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</si>
  <si>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</si>
  <si>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</si>
  <si>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</si>
  <si>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</si>
  <si>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</si>
  <si>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</si>
  <si>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</si>
  <si>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</si>
  <si>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</si>
  <si>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</si>
  <si>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</si>
  <si>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</si>
  <si>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</si>
  <si>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</si>
  <si>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</si>
  <si>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</si>
  <si>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</si>
  <si>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</si>
  <si>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</si>
  <si>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</si>
  <si>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</si>
  <si>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</si>
  <si>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</si>
  <si>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</si>
  <si>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</si>
  <si>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</si>
  <si>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</si>
  <si>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</si>
  <si>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</si>
  <si>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</si>
  <si>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</si>
  <si>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</si>
  <si>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</si>
  <si>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</si>
  <si>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</si>
  <si>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</si>
  <si>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</si>
  <si>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</si>
  <si>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</si>
  <si>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</si>
  <si>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</si>
  <si>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</si>
  <si>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</si>
  <si>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</si>
  <si>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</si>
  <si>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</si>
  <si>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</si>
  <si>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</si>
  <si>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</si>
  <si>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</si>
  <si>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</si>
  <si>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</si>
  <si>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</si>
  <si>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</si>
  <si>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</si>
  <si>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</si>
  <si>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</si>
  <si>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</si>
  <si>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</si>
  <si>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</si>
  <si>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</si>
  <si>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</si>
  <si>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</si>
  <si>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</si>
  <si>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</si>
  <si>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</si>
  <si>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</si>
  <si>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</si>
  <si>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</si>
  <si>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</si>
  <si>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</si>
  <si>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</si>
  <si>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</si>
  <si>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</si>
  <si>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</si>
  <si>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</si>
  <si>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</si>
  <si>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</si>
  <si>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</si>
  <si>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</si>
  <si>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</si>
  <si>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</si>
  <si>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</si>
  <si>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</si>
  <si>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</si>
  <si>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</si>
  <si>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</si>
  <si>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</si>
  <si>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</si>
  <si>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</si>
  <si>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</si>
  <si>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</si>
  <si>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</si>
  <si>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</si>
  <si>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</si>
  <si>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</si>
  <si>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</si>
  <si>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</si>
  <si>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</si>
  <si>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</si>
  <si>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</si>
  <si>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</si>
  <si>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</si>
  <si>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</si>
  <si>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</si>
  <si>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</si>
  <si>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</si>
  <si>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</si>
  <si>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</si>
  <si>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</si>
  <si>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</si>
  <si>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</si>
  <si>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</si>
  <si>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</si>
  <si>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</si>
  <si>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</si>
  <si>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</si>
  <si>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</si>
  <si>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</si>
  <si>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</si>
  <si>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</si>
  <si>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</si>
  <si>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</si>
  <si>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</si>
  <si>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</si>
  <si>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</si>
  <si>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</si>
  <si>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</si>
  <si>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</si>
  <si>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</si>
  <si>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</si>
  <si>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</si>
  <si>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</si>
  <si>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</si>
  <si>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</si>
  <si>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</si>
  <si>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</si>
  <si>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</si>
  <si>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</si>
  <si>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</si>
  <si>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</si>
  <si>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</si>
  <si>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</si>
  <si>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</si>
  <si>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</si>
  <si>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</si>
  <si>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</si>
  <si>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</si>
  <si>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</si>
  <si>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</si>
  <si>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</si>
  <si>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</si>
  <si>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</si>
  <si>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</si>
  <si>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</si>
  <si>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</si>
  <si>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</si>
  <si>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</si>
  <si>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</si>
  <si>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</si>
  <si>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</si>
  <si>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</si>
  <si>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</si>
  <si>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</si>
  <si>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</si>
  <si>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</si>
  <si>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</si>
  <si>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</si>
  <si>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</si>
  <si>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</si>
  <si>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</si>
  <si>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</si>
  <si>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</si>
  <si>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</si>
  <si>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</si>
  <si>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</si>
  <si>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</si>
  <si>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</si>
  <si>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</si>
  <si>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</si>
  <si>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</si>
  <si>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</si>
  <si>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</si>
  <si>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</si>
  <si>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</si>
  <si>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</si>
  <si>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</si>
  <si>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</si>
  <si>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</si>
  <si>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</si>
  <si>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</si>
  <si>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</si>
  <si>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</si>
  <si>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</si>
  <si>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</si>
  <si>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</si>
  <si>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</si>
  <si>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</si>
  <si>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</si>
  <si>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</si>
  <si>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</si>
  <si>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</si>
  <si>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</si>
  <si>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</si>
  <si>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</si>
  <si>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</si>
  <si>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</si>
  <si>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</si>
  <si>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</si>
  <si>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</si>
  <si>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</si>
  <si>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</si>
  <si>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</si>
  <si>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</si>
  <si>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</si>
  <si>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</si>
  <si>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</si>
  <si>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</si>
  <si>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</si>
  <si>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</si>
  <si>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</si>
  <si>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</si>
  <si>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</si>
  <si>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</si>
  <si>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</si>
  <si>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</si>
  <si>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</si>
  <si>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</si>
  <si>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</si>
  <si>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</si>
  <si>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</si>
  <si>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</si>
  <si>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</si>
  <si>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</si>
  <si>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</si>
  <si>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</si>
  <si>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</si>
  <si>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</si>
  <si>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</si>
  <si>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</si>
  <si>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</si>
  <si>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</si>
  <si>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</si>
  <si>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</si>
  <si>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</si>
  <si>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</si>
  <si>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</si>
  <si>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</si>
  <si>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</si>
  <si>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</si>
  <si>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</si>
  <si>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</si>
  <si>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</si>
  <si>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</si>
  <si>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</si>
  <si>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</si>
  <si>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</si>
  <si>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</si>
  <si>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</si>
  <si>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</si>
  <si>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</si>
  <si>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</si>
  <si>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</si>
  <si>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</si>
  <si>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</si>
  <si>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</si>
  <si>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</si>
  <si>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</si>
  <si>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</si>
  <si>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</si>
  <si>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</si>
  <si>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</si>
  <si>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</si>
  <si>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</si>
  <si>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</si>
  <si>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</si>
  <si>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</si>
  <si>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</si>
  <si>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</si>
  <si>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</si>
  <si>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</si>
  <si>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</si>
  <si>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</si>
  <si>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</si>
  <si>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</si>
  <si>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</si>
  <si>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</si>
  <si>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</si>
  <si>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</si>
  <si>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</si>
  <si>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</si>
  <si>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</si>
  <si>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</si>
  <si>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</si>
  <si>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</si>
  <si>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</si>
  <si>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</si>
  <si>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</si>
  <si>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</si>
  <si>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</si>
  <si>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</si>
  <si>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</si>
  <si>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</si>
  <si>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</si>
  <si>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</si>
  <si>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</si>
  <si>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</si>
  <si>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</si>
  <si>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</si>
  <si>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</si>
  <si>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</si>
  <si>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</si>
  <si>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</si>
  <si>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</si>
  <si>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</si>
  <si>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</si>
  <si>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</si>
  <si>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</si>
  <si>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</si>
  <si>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</si>
  <si>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</si>
  <si>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</si>
  <si>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</si>
  <si>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</si>
  <si>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</si>
  <si>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</si>
  <si>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</si>
  <si>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</si>
  <si>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</si>
  <si>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</si>
  <si>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</si>
  <si>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</si>
  <si>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</si>
  <si>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</si>
  <si>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</si>
  <si>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</si>
  <si>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</si>
  <si>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</si>
  <si>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</si>
  <si>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</si>
  <si>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</si>
  <si>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</si>
  <si>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</si>
  <si>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</si>
  <si>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</si>
  <si>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</si>
  <si>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</si>
  <si>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</si>
  <si>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</si>
  <si>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</si>
  <si>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</si>
  <si>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</si>
  <si>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</si>
  <si>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</si>
  <si>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</si>
  <si>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</si>
  <si>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</si>
  <si>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</si>
  <si>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</si>
  <si>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</si>
  <si>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</si>
  <si>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</si>
  <si>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</si>
  <si>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</si>
  <si>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</si>
  <si>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</si>
  <si>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</si>
  <si>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</si>
  <si>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</si>
  <si>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</si>
  <si>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</si>
  <si>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</si>
  <si>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</si>
  <si>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</si>
  <si>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</si>
  <si>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</si>
  <si>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</si>
  <si>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</si>
  <si>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</si>
  <si>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</si>
  <si>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</si>
  <si>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</si>
  <si>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</si>
  <si>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</si>
  <si>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</si>
  <si>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</si>
  <si>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</si>
  <si>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</si>
  <si>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</si>
  <si>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</si>
  <si>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</si>
  <si>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</si>
  <si>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</si>
  <si>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</si>
  <si>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</si>
  <si>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</si>
  <si>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</si>
  <si>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</si>
  <si>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</si>
  <si>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</si>
  <si>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</si>
  <si>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</si>
  <si>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</si>
  <si>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</si>
  <si>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</si>
  <si>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</si>
  <si>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</si>
  <si>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</si>
  <si>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</si>
  <si>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</si>
  <si>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</si>
  <si>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</si>
  <si>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</si>
  <si>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</si>
  <si>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</si>
  <si>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</si>
  <si>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</si>
  <si>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</si>
  <si>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</si>
  <si>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</si>
  <si>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</si>
  <si>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</si>
  <si>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</si>
  <si>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</si>
  <si>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</si>
  <si>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</si>
  <si>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</si>
  <si>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</si>
  <si>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</si>
  <si>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</si>
  <si>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</si>
  <si>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</si>
  <si>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</si>
  <si>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</si>
  <si>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</si>
  <si>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</si>
  <si>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</si>
  <si>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</si>
  <si>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</si>
  <si>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</si>
  <si>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</si>
  <si>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</si>
  <si>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</si>
  <si>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</si>
  <si>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</si>
  <si>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</si>
  <si>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</si>
  <si>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</si>
  <si>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</si>
  <si>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</si>
  <si>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</si>
  <si>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</si>
  <si>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</si>
  <si>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</si>
  <si>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</si>
  <si>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</si>
  <si>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</si>
  <si>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</si>
  <si>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</si>
  <si>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</si>
  <si>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</si>
  <si>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</si>
  <si>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</si>
  <si>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</si>
  <si>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</si>
  <si>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</si>
  <si>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</si>
  <si>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</si>
  <si>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</si>
  <si>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</si>
  <si>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</si>
  <si>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</si>
  <si>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</si>
  <si>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</si>
  <si>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</si>
  <si>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</si>
  <si>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</si>
  <si>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</si>
  <si>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</si>
  <si>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</si>
  <si>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</si>
  <si>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</si>
  <si>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</si>
  <si>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</si>
  <si>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</si>
  <si>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</si>
  <si>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</si>
  <si>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</si>
  <si>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</si>
  <si>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</si>
  <si>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</si>
  <si>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</si>
  <si>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</si>
  <si>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</si>
  <si>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</si>
  <si>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</si>
  <si>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</si>
  <si>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</si>
  <si>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</si>
  <si>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</si>
  <si>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</si>
  <si>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</si>
  <si>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</si>
  <si>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</si>
  <si>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</si>
  <si>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</si>
  <si>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</si>
  <si>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</si>
  <si>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</si>
  <si>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</si>
  <si>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</si>
  <si>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</si>
  <si>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</si>
  <si>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</si>
  <si>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</si>
  <si>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</si>
  <si>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</si>
  <si>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</si>
  <si>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</si>
  <si>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</si>
  <si>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</si>
  <si>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</si>
  <si>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</si>
  <si>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</si>
  <si>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</si>
  <si>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</si>
  <si>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</si>
  <si>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</si>
  <si>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</si>
  <si>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</si>
  <si>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</si>
  <si>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</si>
  <si>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</si>
  <si>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</si>
  <si>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</si>
  <si>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</si>
  <si>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</si>
  <si>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</si>
  <si>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</si>
  <si>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</si>
  <si>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</si>
  <si>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</si>
  <si>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</si>
  <si>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</si>
  <si>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</si>
  <si>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</si>
  <si>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</si>
  <si>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</si>
  <si>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</si>
  <si>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</si>
  <si>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</si>
  <si>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</si>
  <si>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</si>
  <si>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</si>
  <si>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</si>
  <si>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</si>
  <si>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</si>
  <si>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</si>
  <si>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</si>
  <si>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</si>
  <si>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</si>
  <si>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</si>
  <si>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</si>
  <si>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</si>
  <si>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</si>
  <si>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</si>
  <si>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</si>
  <si>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</si>
  <si>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</si>
  <si>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</si>
  <si>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</si>
  <si>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</si>
  <si>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</si>
  <si>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</si>
  <si>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</si>
  <si>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</si>
  <si>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</si>
  <si>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</si>
  <si>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</si>
  <si>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</si>
  <si>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</si>
  <si>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</si>
  <si>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</si>
  <si>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</si>
  <si>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</si>
  <si>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</si>
  <si>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</si>
  <si>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</si>
  <si>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</si>
  <si>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</si>
  <si>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</si>
  <si>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</si>
  <si>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</si>
  <si>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</si>
  <si>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</si>
  <si>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</si>
  <si>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</si>
  <si>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</si>
  <si>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</si>
  <si>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</si>
  <si>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</si>
  <si>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</si>
  <si>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</si>
  <si>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</si>
  <si>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</si>
  <si>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</si>
  <si>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</si>
  <si>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</si>
  <si>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</si>
  <si>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</si>
  <si>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</si>
  <si>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</si>
  <si>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</si>
  <si>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</si>
  <si>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</si>
  <si>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</si>
  <si>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</si>
  <si>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</si>
  <si>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</si>
  <si>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</si>
  <si>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</si>
  <si>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</si>
  <si>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</si>
  <si>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</si>
  <si>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</si>
  <si>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</si>
  <si>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</si>
  <si>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</si>
  <si>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</si>
  <si>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</si>
  <si>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</si>
  <si>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</si>
  <si>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</si>
  <si>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</si>
  <si>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</si>
  <si>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</si>
  <si>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</si>
  <si>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</si>
  <si>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</si>
  <si>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</si>
  <si>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</si>
  <si>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</si>
  <si>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</si>
  <si>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</si>
  <si>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</si>
  <si>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</si>
  <si>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</si>
  <si>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</si>
  <si>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</si>
  <si>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</si>
  <si>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</si>
  <si>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</si>
  <si>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</si>
  <si>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</si>
  <si>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</si>
  <si>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</si>
  <si>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</si>
  <si>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</si>
  <si>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</si>
  <si>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</si>
  <si>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</si>
  <si>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</si>
  <si>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</si>
  <si>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</si>
  <si>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</si>
  <si>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</si>
  <si>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</si>
  <si>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</si>
  <si>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</si>
  <si>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</si>
  <si>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</si>
  <si>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</si>
  <si>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</si>
  <si>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</si>
  <si>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</si>
  <si>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</si>
  <si>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</si>
  <si>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</si>
  <si>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</si>
  <si>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</si>
  <si>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</si>
  <si>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</si>
  <si>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</si>
  <si>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</si>
  <si>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</si>
  <si>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</si>
  <si>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</si>
  <si>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</si>
  <si>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</si>
  <si>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</si>
  <si>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</si>
  <si>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</si>
  <si>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</si>
  <si>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</si>
  <si>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</si>
  <si>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</si>
  <si>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</si>
  <si>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</si>
  <si>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</si>
  <si>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</si>
  <si>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</si>
  <si>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</si>
  <si>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</si>
  <si>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</si>
  <si>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</si>
  <si>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</si>
  <si>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</si>
  <si>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</si>
  <si>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</si>
  <si>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</si>
  <si>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</si>
  <si>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</si>
  <si>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</si>
  <si>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</si>
  <si>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</si>
  <si>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</si>
  <si>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</si>
  <si>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</si>
  <si>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</si>
  <si>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</si>
  <si>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</si>
  <si>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</si>
  <si>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</si>
  <si>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</si>
  <si>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</si>
  <si>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</si>
  <si>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</si>
  <si>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</si>
  <si>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</si>
  <si>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</si>
  <si>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</si>
  <si>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</si>
  <si>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</si>
  <si>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</si>
  <si>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</si>
  <si>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</si>
  <si>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</si>
  <si>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</si>
  <si>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</si>
  <si>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</si>
  <si>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</si>
  <si>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</si>
  <si>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</si>
  <si>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</si>
  <si>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</si>
  <si>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</si>
  <si>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</si>
  <si>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</si>
  <si>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</si>
  <si>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</si>
  <si>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</si>
  <si>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</si>
  <si>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</si>
  <si>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</si>
  <si>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</si>
  <si>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</si>
  <si>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</si>
  <si>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</si>
  <si>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</si>
  <si>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</si>
  <si>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</si>
  <si>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</si>
  <si>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</si>
  <si>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</si>
  <si>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</si>
  <si>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</si>
  <si>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</si>
  <si>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</si>
  <si>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</si>
  <si>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</si>
  <si>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</si>
  <si>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</si>
  <si>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</si>
  <si>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</si>
  <si>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</si>
  <si>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</si>
  <si>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</si>
  <si>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</si>
  <si>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</si>
  <si>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</si>
  <si>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</si>
  <si>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</si>
  <si>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</si>
  <si>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</si>
  <si>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</si>
  <si>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</si>
  <si>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</si>
  <si>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</si>
  <si>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</si>
  <si>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</si>
  <si>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</si>
  <si>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</si>
  <si>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</si>
  <si>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</si>
  <si>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</si>
  <si>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</si>
  <si>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</si>
  <si>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</si>
  <si>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</si>
  <si>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</si>
  <si>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</si>
  <si>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</si>
  <si>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</si>
  <si>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</si>
  <si>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</si>
  <si>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</si>
  <si>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</si>
  <si>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</si>
  <si>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</si>
  <si>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</si>
  <si>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</si>
  <si>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</si>
  <si>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</si>
  <si>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</si>
  <si>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</si>
  <si>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</si>
  <si>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</si>
  <si>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</si>
  <si>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</si>
  <si>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</si>
  <si>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</si>
  <si>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</si>
  <si>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</si>
  <si>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</si>
  <si>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</si>
  <si>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</si>
  <si>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</si>
  <si>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</si>
  <si>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</si>
  <si>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</si>
  <si>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</si>
  <si>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</si>
  <si>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</si>
  <si>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</si>
  <si>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</si>
  <si>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</si>
  <si>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</si>
  <si>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</si>
  <si>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</si>
  <si>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</si>
  <si>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</si>
  <si>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</si>
  <si>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</si>
  <si>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</si>
  <si>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</si>
  <si>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</si>
  <si>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</si>
  <si>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</si>
  <si>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</si>
  <si>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</si>
  <si>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</si>
  <si>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</si>
  <si>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</si>
  <si>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</si>
  <si>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</si>
  <si>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</si>
  <si>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</si>
  <si>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</si>
  <si>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</si>
  <si>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</si>
  <si>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</si>
  <si>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</si>
  <si>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</si>
  <si>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</si>
  <si>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</si>
  <si>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</si>
  <si>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</si>
  <si>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</si>
  <si>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</si>
  <si>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</si>
  <si>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</si>
  <si>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</si>
  <si>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</si>
  <si>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</si>
  <si>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</si>
  <si>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</si>
  <si>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</si>
  <si>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</si>
  <si>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</si>
  <si>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</si>
  <si>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</si>
  <si>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</si>
  <si>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</si>
  <si>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</si>
  <si>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</si>
  <si>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</si>
  <si>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</si>
  <si>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</si>
  <si>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</si>
  <si>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</si>
  <si>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</si>
  <si>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</si>
  <si>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</si>
  <si>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</si>
  <si>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</si>
  <si>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</si>
  <si>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</si>
  <si>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</si>
  <si>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</si>
  <si>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</si>
  <si>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</si>
  <si>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</si>
  <si>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</si>
  <si>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</si>
  <si>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</si>
  <si>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</si>
  <si>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</si>
  <si>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</si>
  <si>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</si>
  <si>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</si>
  <si>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</si>
  <si>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</si>
  <si>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</si>
  <si>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</si>
  <si>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</si>
  <si>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</si>
  <si>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</si>
  <si>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</si>
  <si>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</si>
  <si>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</si>
  <si>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</si>
  <si>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</si>
  <si>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</si>
  <si>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</si>
  <si>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</si>
  <si>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</si>
  <si>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</si>
  <si>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</si>
  <si>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</si>
  <si>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</si>
  <si>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</si>
  <si>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</si>
  <si>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</si>
  <si>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</si>
  <si>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</si>
  <si>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</si>
  <si>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</si>
  <si>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</si>
  <si>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</si>
  <si>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</si>
  <si>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</si>
  <si>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</si>
  <si>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</si>
  <si>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</si>
  <si>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</si>
  <si>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</si>
  <si>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</si>
  <si>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</si>
  <si>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</si>
  <si>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</si>
  <si>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</si>
  <si>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</si>
  <si>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</si>
  <si>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</si>
  <si>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</si>
  <si>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</si>
  <si>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</si>
  <si>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</si>
  <si>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</si>
  <si>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</si>
  <si>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</si>
  <si>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</si>
  <si>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</si>
  <si>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</si>
  <si>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</si>
  <si>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</si>
  <si>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</si>
  <si>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</si>
  <si>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</si>
  <si>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</si>
  <si>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</si>
  <si>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</si>
  <si>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</si>
  <si>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</si>
  <si>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</si>
  <si>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</si>
  <si>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</si>
  <si>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</si>
  <si>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</si>
  <si>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</si>
  <si>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</si>
  <si>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</si>
  <si>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</si>
  <si>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</si>
  <si>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</si>
  <si>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</si>
  <si>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</si>
  <si>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</si>
  <si>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</si>
  <si>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</si>
  <si>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</si>
  <si>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</si>
  <si>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</si>
  <si>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</si>
  <si>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</si>
  <si>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</si>
  <si>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</si>
  <si>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</si>
  <si>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</si>
  <si>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</si>
  <si>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</si>
  <si>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</si>
  <si>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</si>
  <si>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</si>
  <si>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</si>
  <si>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</si>
  <si>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</si>
  <si>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</si>
  <si>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</si>
  <si>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</si>
  <si>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</si>
  <si>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</si>
  <si>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</si>
  <si>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</si>
  <si>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</si>
  <si>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</si>
  <si>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</si>
  <si>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</si>
  <si>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</si>
  <si>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</si>
  <si>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</si>
  <si>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</si>
  <si>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</si>
  <si>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</si>
  <si>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</si>
  <si>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</si>
  <si>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</si>
  <si>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</si>
  <si>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</si>
  <si>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</si>
  <si>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</si>
  <si>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</si>
  <si>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</si>
  <si>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</si>
  <si>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</si>
  <si>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</si>
  <si>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</si>
  <si>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</si>
  <si>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</si>
  <si>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</si>
  <si>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</si>
  <si>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</si>
  <si>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</si>
  <si>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</si>
  <si>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</si>
  <si>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</si>
  <si>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</si>
  <si>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</si>
  <si>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</si>
  <si>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</si>
  <si>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</si>
  <si>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</si>
  <si>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</si>
  <si>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</si>
  <si>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</si>
  <si>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</si>
  <si>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</si>
  <si>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</si>
  <si>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</si>
  <si>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</si>
  <si>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</si>
  <si>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</si>
  <si>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</si>
  <si>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</si>
  <si>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</si>
  <si>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</si>
  <si>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</si>
  <si>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</si>
  <si>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</si>
  <si>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</si>
  <si>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</si>
  <si>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</si>
  <si>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</si>
  <si>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</si>
  <si>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</si>
  <si>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</si>
  <si>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</si>
  <si>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</si>
  <si>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</si>
  <si>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</si>
  <si>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</si>
  <si>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</si>
  <si>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</si>
  <si>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</si>
  <si>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</si>
  <si>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</si>
  <si>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</si>
  <si>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</si>
  <si>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</si>
  <si>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</si>
  <si>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</si>
  <si>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</si>
  <si>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</si>
  <si>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</si>
  <si>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</si>
  <si>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</si>
  <si>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</si>
  <si>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</si>
  <si>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</si>
  <si>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</si>
  <si>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</si>
  <si>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</si>
  <si>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</si>
  <si>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</si>
  <si>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</si>
  <si>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</si>
  <si>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</si>
  <si>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</si>
  <si>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</si>
  <si>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</si>
  <si>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</si>
  <si>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</si>
  <si>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</si>
  <si>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</si>
  <si>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</si>
  <si>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</si>
  <si>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</si>
  <si>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</si>
  <si>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</si>
  <si>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</si>
  <si>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</si>
  <si>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</si>
  <si>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</si>
  <si>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</si>
  <si>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</si>
  <si>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</si>
  <si>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</si>
  <si>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</si>
  <si>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</si>
  <si>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</si>
  <si>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</si>
  <si>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</si>
  <si>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</si>
  <si>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</si>
  <si>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</si>
  <si>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</si>
  <si>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</si>
  <si>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</si>
  <si>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</si>
  <si>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</si>
  <si>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</si>
  <si>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</si>
  <si>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</si>
  <si>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</si>
  <si>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</si>
  <si>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</si>
  <si>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</si>
  <si>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</si>
  <si>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</si>
  <si>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</si>
  <si>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</si>
  <si>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</si>
  <si>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</si>
  <si>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</si>
  <si>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</si>
  <si>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</si>
  <si>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</si>
  <si>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</si>
  <si>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</si>
  <si>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</si>
  <si>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</si>
  <si>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</si>
  <si>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</si>
  <si>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</si>
  <si>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</si>
  <si>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</si>
  <si>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</si>
  <si>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</si>
  <si>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</si>
  <si>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</si>
  <si>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</si>
  <si>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</si>
  <si>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</si>
  <si>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</si>
  <si>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</si>
  <si>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</si>
  <si>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</si>
  <si>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</si>
  <si>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</si>
  <si>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</si>
  <si>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</si>
  <si>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</si>
  <si>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</si>
  <si>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</si>
  <si>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</si>
  <si>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</si>
  <si>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</si>
  <si>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</si>
  <si>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</si>
  <si>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</si>
  <si>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</si>
  <si>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</si>
  <si>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</si>
  <si>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</si>
  <si>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</si>
  <si>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</si>
  <si>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</si>
  <si>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</si>
  <si>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</si>
  <si>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</si>
  <si>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</si>
  <si>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</si>
  <si>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</si>
  <si>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</si>
  <si>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</si>
  <si>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</si>
  <si>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</si>
  <si>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</si>
  <si>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</si>
  <si>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</si>
  <si>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</si>
  <si>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</si>
  <si>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</si>
  <si>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</si>
  <si>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</si>
  <si>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</si>
  <si>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</si>
  <si>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</si>
  <si>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</si>
  <si>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</si>
  <si>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</si>
  <si>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</si>
  <si>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</si>
  <si>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</si>
  <si>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</si>
  <si>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</si>
  <si>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</si>
  <si>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</si>
  <si>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</si>
  <si>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</si>
  <si>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</si>
  <si>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</si>
  <si>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</si>
  <si>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</si>
  <si>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</si>
  <si>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</si>
  <si>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</si>
  <si>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</si>
  <si>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</si>
  <si>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</si>
  <si>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</si>
  <si>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</si>
  <si>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</si>
  <si>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</si>
  <si>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</si>
  <si>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</si>
  <si>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</si>
  <si>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</si>
  <si>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</si>
  <si>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</si>
  <si>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</si>
  <si>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</si>
  <si>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</si>
  <si>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</si>
  <si>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</si>
  <si>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</si>
  <si>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</si>
  <si>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</si>
  <si>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</si>
  <si>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</si>
  <si>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</si>
  <si>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</si>
  <si>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</si>
  <si>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</si>
  <si>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</si>
  <si>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</si>
  <si>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</si>
  <si>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</si>
  <si>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</si>
  <si>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</si>
  <si>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</si>
  <si>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</si>
  <si>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</si>
  <si>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</si>
  <si>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</si>
  <si>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</si>
  <si>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</si>
  <si>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</si>
  <si>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</si>
  <si>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</si>
  <si>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</si>
  <si>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</si>
  <si>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</si>
  <si>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</si>
  <si>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</si>
  <si>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</si>
  <si>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</si>
  <si>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</si>
  <si>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</si>
  <si>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</si>
  <si>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</si>
  <si>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</si>
  <si>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</si>
  <si>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</si>
  <si>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</si>
  <si>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</si>
  <si>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</si>
  <si>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</si>
  <si>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</si>
  <si>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</si>
  <si>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</si>
  <si>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</si>
  <si>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</si>
  <si>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</si>
  <si>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</si>
  <si>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</si>
  <si>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</si>
  <si>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</si>
  <si>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</si>
  <si>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</si>
  <si>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</si>
  <si>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</si>
  <si>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</si>
  <si>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</si>
  <si>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</si>
  <si>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</si>
  <si>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</si>
  <si>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</si>
  <si>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</si>
  <si>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</si>
  <si>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</si>
  <si>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</si>
  <si>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</si>
  <si>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</si>
  <si>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</si>
  <si>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</si>
  <si>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</si>
  <si>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</si>
  <si>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</si>
  <si>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</si>
  <si>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</si>
  <si>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</si>
  <si>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</si>
  <si>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</si>
  <si>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</si>
  <si>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</si>
  <si>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</si>
  <si>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</si>
  <si>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</si>
  <si>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</si>
  <si>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</si>
  <si>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</si>
  <si>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</si>
  <si>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</si>
  <si>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</si>
  <si>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</si>
  <si>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</si>
  <si>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</si>
  <si>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</si>
  <si>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</si>
  <si>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</si>
  <si>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</si>
  <si>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</si>
  <si>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</si>
  <si>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</si>
  <si>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</si>
  <si>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</si>
  <si>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</si>
  <si>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</si>
  <si>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</si>
  <si>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</si>
  <si>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</si>
  <si>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</si>
  <si>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</si>
  <si>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</si>
  <si>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</si>
  <si>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</si>
  <si>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</si>
  <si>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</si>
  <si>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</si>
  <si>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</si>
  <si>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</si>
  <si>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</si>
  <si>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</si>
  <si>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</si>
  <si>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</si>
  <si>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</si>
  <si>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</si>
  <si>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</si>
  <si>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</si>
  <si>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</si>
  <si>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</si>
  <si>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</si>
  <si>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</si>
  <si>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</si>
  <si>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</si>
  <si>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</si>
  <si>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</si>
  <si>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</si>
  <si>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</si>
  <si>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</si>
  <si>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</si>
  <si>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</si>
  <si>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</si>
  <si>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</si>
  <si>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</si>
  <si>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</si>
  <si>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</si>
  <si>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</si>
  <si>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</si>
  <si>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</si>
  <si>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</si>
  <si>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</si>
  <si>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</si>
  <si>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</si>
  <si>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</si>
  <si>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</si>
  <si>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</si>
  <si>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</si>
  <si>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</si>
  <si>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</si>
  <si>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</si>
  <si>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</si>
  <si>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</si>
  <si>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</si>
  <si>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</si>
  <si>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</si>
  <si>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</si>
  <si>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</si>
  <si>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</si>
  <si>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</si>
  <si>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</si>
  <si>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</si>
  <si>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</si>
  <si>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</si>
  <si>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</si>
  <si>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</si>
  <si>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</si>
  <si>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</si>
  <si>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</si>
  <si>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</si>
  <si>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</si>
  <si>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</si>
  <si>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</si>
  <si>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</si>
  <si>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</si>
  <si>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</si>
  <si>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</si>
  <si>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</si>
  <si>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</si>
  <si>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</si>
  <si>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</si>
  <si>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</si>
  <si>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</si>
  <si>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</si>
  <si>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</si>
  <si>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</si>
  <si>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</si>
  <si>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</si>
  <si>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</si>
  <si>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</si>
  <si>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</si>
  <si>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</si>
  <si>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</si>
  <si>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</si>
  <si>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</si>
  <si>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</si>
  <si>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</si>
  <si>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</si>
  <si>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</si>
  <si>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</si>
  <si>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</si>
  <si>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</si>
  <si>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</si>
  <si>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</si>
  <si>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</si>
  <si>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</si>
  <si>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</si>
  <si>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</si>
  <si>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</si>
  <si>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</si>
  <si>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</si>
  <si>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</si>
  <si>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</si>
  <si>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</si>
  <si>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</si>
  <si>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</si>
  <si>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</si>
  <si>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</si>
  <si>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</si>
  <si>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</si>
  <si>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</si>
  <si>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</si>
  <si>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</si>
  <si>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</si>
  <si>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</si>
  <si>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</si>
  <si>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</si>
  <si>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</si>
  <si>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</si>
  <si>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</si>
  <si>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</si>
  <si>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</si>
  <si>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</si>
  <si>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</si>
  <si>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</si>
  <si>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</si>
  <si>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</si>
  <si>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</si>
  <si>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</si>
  <si>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</si>
  <si>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</si>
  <si>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</si>
  <si>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</si>
  <si>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</si>
  <si>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</si>
  <si>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</si>
  <si>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</si>
  <si>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</si>
  <si>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</si>
  <si>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</si>
  <si>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</si>
  <si>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</si>
  <si>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</si>
  <si>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</si>
  <si>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</si>
  <si>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</si>
  <si>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</si>
  <si>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</si>
  <si>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</si>
  <si>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</si>
  <si>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</si>
  <si>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</si>
  <si>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</si>
  <si>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</si>
  <si>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</si>
  <si>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</si>
  <si>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</si>
  <si>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</si>
  <si>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</si>
  <si>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</si>
  <si>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</si>
  <si>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</si>
  <si>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</si>
  <si>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</si>
  <si>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</si>
  <si>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</si>
  <si>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</si>
  <si>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</si>
  <si>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</si>
  <si>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</si>
  <si>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</si>
  <si>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</si>
  <si>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</si>
  <si>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</si>
  <si>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</si>
  <si>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</si>
  <si>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</si>
  <si>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</si>
  <si>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</si>
  <si>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</si>
  <si>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</si>
  <si>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</si>
  <si>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</si>
  <si>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</si>
  <si>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</si>
  <si>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</si>
  <si>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</si>
  <si>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</si>
  <si>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</si>
  <si>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</si>
  <si>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</si>
  <si>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</si>
  <si>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</si>
  <si>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</si>
  <si>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</si>
  <si>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</si>
  <si>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</si>
  <si>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</si>
  <si>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</si>
  <si>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</si>
  <si>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</si>
  <si>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</si>
  <si>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</si>
  <si>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</si>
  <si>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</si>
  <si>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</si>
  <si>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</si>
  <si>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</si>
  <si>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</si>
  <si>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</si>
  <si>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</si>
  <si>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</si>
  <si>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</si>
  <si>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</si>
  <si>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</si>
  <si>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</si>
  <si>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</si>
  <si>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</si>
  <si>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</si>
  <si>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</si>
  <si>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</si>
  <si>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</si>
  <si>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</si>
  <si>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</si>
  <si>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</si>
  <si>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</si>
  <si>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</si>
  <si>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</si>
  <si>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</si>
  <si>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</si>
  <si>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</si>
  <si>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</si>
  <si>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</si>
  <si>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</si>
  <si>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</si>
  <si>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</si>
  <si>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</si>
  <si>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</si>
  <si>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</si>
  <si>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</si>
  <si>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</si>
  <si>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</si>
  <si>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</si>
  <si>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</si>
  <si>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</si>
  <si>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</si>
  <si>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</si>
  <si>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</si>
  <si>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</si>
  <si>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</si>
  <si>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</si>
  <si>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</si>
  <si>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</si>
  <si>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</si>
  <si>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</si>
  <si>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</si>
  <si>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</si>
  <si>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</si>
  <si>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</si>
  <si>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</si>
  <si>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</si>
  <si>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</si>
  <si>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</si>
  <si>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</si>
  <si>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</si>
  <si>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</si>
  <si>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</si>
  <si>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</si>
  <si>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</si>
  <si>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</si>
  <si>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</si>
  <si>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</si>
  <si>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</si>
  <si>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</si>
  <si>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</si>
  <si>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</si>
  <si>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</si>
  <si>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</si>
  <si>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</si>
  <si>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</si>
  <si>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</si>
  <si>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</si>
  <si>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</si>
  <si>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</si>
  <si>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</si>
  <si>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</si>
  <si>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</si>
  <si>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</si>
  <si>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</si>
  <si>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</si>
  <si>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</si>
  <si>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</si>
  <si>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</si>
  <si>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</si>
  <si>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</si>
  <si>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</si>
  <si>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</si>
  <si>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</si>
  <si>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</si>
  <si>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</si>
  <si>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</si>
  <si>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</si>
  <si>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</si>
  <si>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</si>
  <si>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</si>
  <si>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</si>
  <si>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</si>
  <si>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</si>
  <si>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</si>
  <si>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</si>
  <si>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</si>
  <si>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</si>
  <si>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</si>
  <si>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</si>
  <si>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</si>
  <si>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</si>
  <si>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</si>
  <si>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</si>
  <si>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</si>
  <si>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</si>
  <si>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</si>
  <si>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</si>
  <si>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</si>
  <si>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</si>
  <si>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</si>
  <si>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</si>
  <si>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</si>
  <si>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</si>
  <si>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</si>
  <si>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</si>
  <si>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</si>
  <si>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</si>
  <si>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</si>
  <si>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</si>
  <si>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</si>
  <si>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</si>
  <si>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</si>
  <si>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</si>
  <si>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</si>
  <si>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</si>
  <si>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</si>
  <si>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</si>
  <si>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</si>
  <si>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</si>
  <si>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</si>
  <si>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</si>
  <si>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</si>
  <si>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</si>
  <si>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</si>
  <si>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</si>
  <si>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</si>
  <si>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</si>
  <si>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</si>
  <si>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</si>
  <si>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</si>
  <si>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</si>
  <si>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</si>
  <si>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</si>
  <si>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</si>
  <si>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</si>
  <si>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</si>
  <si>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</si>
  <si>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</si>
  <si>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</si>
  <si>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</si>
  <si>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</si>
  <si>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</si>
  <si>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</si>
  <si>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</si>
  <si>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</si>
  <si>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</si>
  <si>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</si>
  <si>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</si>
  <si>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</si>
  <si>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</si>
  <si>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</si>
  <si>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</si>
  <si>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</si>
  <si>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</si>
  <si>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</si>
  <si>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</si>
  <si>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</si>
  <si>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</si>
  <si>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</si>
  <si>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</si>
  <si>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</si>
  <si>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</si>
  <si>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</si>
  <si>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</si>
  <si>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</si>
  <si>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</si>
  <si>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</si>
  <si>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</si>
  <si>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</si>
  <si>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</si>
  <si>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</si>
  <si>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</si>
  <si>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</si>
  <si>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</si>
  <si>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</si>
  <si>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</si>
  <si>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</si>
  <si>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</si>
  <si>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</si>
  <si>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</si>
  <si>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</si>
  <si>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</si>
  <si>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</si>
  <si>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</si>
  <si>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</si>
  <si>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</si>
  <si>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</si>
  <si>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</si>
  <si>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</si>
  <si>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</si>
  <si>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</si>
  <si>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</si>
  <si>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</si>
  <si>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</si>
  <si>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</si>
  <si>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</si>
  <si>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</si>
  <si>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</si>
  <si>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</si>
  <si>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</si>
  <si>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</si>
  <si>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</si>
  <si>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</si>
  <si>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</si>
  <si>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</si>
  <si>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</si>
  <si>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</si>
  <si>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</si>
  <si>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</si>
  <si>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</si>
  <si>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</si>
  <si>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</si>
  <si>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</si>
  <si>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</si>
  <si>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</si>
  <si>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</si>
  <si>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</si>
  <si>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</si>
  <si>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</si>
  <si>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</si>
  <si>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</si>
  <si>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</si>
  <si>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</si>
  <si>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</si>
  <si>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</si>
  <si>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</si>
  <si>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</si>
  <si>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</si>
  <si>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</si>
  <si>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</si>
  <si>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</si>
  <si>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</si>
  <si>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</si>
  <si>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</si>
  <si>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</si>
  <si>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</si>
  <si>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</si>
  <si>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</si>
  <si>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</si>
  <si>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</si>
  <si>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</si>
  <si>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</si>
  <si>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</si>
  <si>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</si>
  <si>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</si>
  <si>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</si>
  <si>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</si>
  <si>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</si>
  <si>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</si>
  <si>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</si>
  <si>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</si>
  <si>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</si>
  <si>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</si>
  <si>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</si>
  <si>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</si>
  <si>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</si>
  <si>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</si>
  <si>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</si>
  <si>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</si>
  <si>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</si>
  <si>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</si>
  <si>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</si>
  <si>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</si>
  <si>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</si>
  <si>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</si>
  <si>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</si>
  <si>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</si>
  <si>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</si>
  <si>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</si>
  <si>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</si>
  <si>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</si>
  <si>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</si>
  <si>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</si>
  <si>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</si>
  <si>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</si>
  <si>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</si>
  <si>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</si>
  <si>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</si>
  <si>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</si>
  <si>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</si>
  <si>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</si>
  <si>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</si>
  <si>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</si>
  <si>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</si>
  <si>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</si>
  <si>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</si>
  <si>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</si>
  <si>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</si>
  <si>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</si>
  <si>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</si>
  <si>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</si>
  <si>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</si>
  <si>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</si>
  <si>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</si>
  <si>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</si>
  <si>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</si>
  <si>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</si>
  <si>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</si>
  <si>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</si>
  <si>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</si>
  <si>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</si>
  <si>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</si>
  <si>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</si>
  <si>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</si>
  <si>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</si>
  <si>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</si>
  <si>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</si>
  <si>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</si>
  <si>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</si>
  <si>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</si>
  <si>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</si>
  <si>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</si>
  <si>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</si>
  <si>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</si>
  <si>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</si>
  <si>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</si>
  <si>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</si>
  <si>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</si>
  <si>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</si>
  <si>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</si>
  <si>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</si>
  <si>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</si>
  <si>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</si>
  <si>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</si>
  <si>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</si>
  <si>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</si>
  <si>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</si>
  <si>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</si>
  <si>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</si>
  <si>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</si>
  <si>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</si>
  <si>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</si>
  <si>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</si>
  <si>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</si>
  <si>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</si>
  <si>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</si>
  <si>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</si>
  <si>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</si>
  <si>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</si>
  <si>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</si>
  <si>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</si>
  <si>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</si>
  <si>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</si>
  <si>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</si>
  <si>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</si>
  <si>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</si>
  <si>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</si>
  <si>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</si>
  <si>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</si>
  <si>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</si>
  <si>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</si>
  <si>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</si>
  <si>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</si>
  <si>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</si>
  <si>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</si>
  <si>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</si>
  <si>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</si>
  <si>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</si>
  <si>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</si>
  <si>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</si>
  <si>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</si>
  <si>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</si>
  <si>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</si>
  <si>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</si>
  <si>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</si>
  <si>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</si>
  <si>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</si>
  <si>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</si>
  <si>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</si>
  <si>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</si>
  <si>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</si>
  <si>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</si>
  <si>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</si>
  <si>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</si>
  <si>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</si>
  <si>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</si>
  <si>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</si>
  <si>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</si>
  <si>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</si>
  <si>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</si>
  <si>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</si>
  <si>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</si>
  <si>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</si>
  <si>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</si>
  <si>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</si>
  <si>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</si>
  <si>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</si>
  <si>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</si>
  <si>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</si>
  <si>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</si>
  <si>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</si>
  <si>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</si>
  <si>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</si>
  <si>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</si>
  <si>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</si>
  <si>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</si>
  <si>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</si>
  <si>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</si>
  <si>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</si>
  <si>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</si>
  <si>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</si>
  <si>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</si>
  <si>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</si>
  <si>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</si>
  <si>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</si>
  <si>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</si>
  <si>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</si>
  <si>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</si>
  <si>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</si>
  <si>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</si>
  <si>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</si>
  <si>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</si>
  <si>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</si>
  <si>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</si>
  <si>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</si>
  <si>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</si>
  <si>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</si>
  <si>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</si>
  <si>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</si>
  <si>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</si>
  <si>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</si>
  <si>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</si>
  <si>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</si>
  <si>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</si>
  <si>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</si>
  <si>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</si>
  <si>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</si>
  <si>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</si>
  <si>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</si>
  <si>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</si>
  <si>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</si>
  <si>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</si>
  <si>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</si>
  <si>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</si>
  <si>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</si>
  <si>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</si>
  <si>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</si>
  <si>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</si>
  <si>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</si>
  <si>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</si>
  <si>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</si>
  <si>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</si>
  <si>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</si>
  <si>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</si>
  <si>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</si>
  <si>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</si>
  <si>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</si>
  <si>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</si>
  <si>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</si>
  <si>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</si>
  <si>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</si>
  <si>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</si>
  <si>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</si>
  <si>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</si>
  <si>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</si>
  <si>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</si>
  <si>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</si>
  <si>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</si>
  <si>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</si>
  <si>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</si>
  <si>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</si>
  <si>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</si>
  <si>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</si>
  <si>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</si>
  <si>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</si>
  <si>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</si>
  <si>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</si>
  <si>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</si>
  <si>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</si>
  <si>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</si>
  <si>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</si>
  <si>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</si>
  <si>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</si>
  <si>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</si>
  <si>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</si>
  <si>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</si>
  <si>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</si>
  <si>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</si>
  <si>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</si>
  <si>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</si>
  <si>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</si>
  <si>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</si>
  <si>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</si>
  <si>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</si>
  <si>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</si>
  <si>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</si>
  <si>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</si>
  <si>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</si>
  <si>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</si>
  <si>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</si>
  <si>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</si>
  <si>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</si>
  <si>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</si>
  <si>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</si>
  <si>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</si>
  <si>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</si>
  <si>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</si>
  <si>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</si>
  <si>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</si>
  <si>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</si>
  <si>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</si>
  <si>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</si>
  <si>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</si>
  <si>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</si>
  <si>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</si>
  <si>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</si>
  <si>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</si>
  <si>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</si>
  <si>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</si>
  <si>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</si>
  <si>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</si>
  <si>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</si>
  <si>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</si>
  <si>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</si>
  <si>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</si>
  <si>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</si>
  <si>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</si>
  <si>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</si>
  <si>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</si>
  <si>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</si>
  <si>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</si>
  <si>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</si>
  <si>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</si>
  <si>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</si>
  <si>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</si>
  <si>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</si>
  <si>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</si>
  <si>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</si>
  <si>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</si>
  <si>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</si>
  <si>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</si>
  <si>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</si>
  <si>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</si>
  <si>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</si>
  <si>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</si>
  <si>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</si>
  <si>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</si>
  <si>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</si>
  <si>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</si>
  <si>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</si>
  <si>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</si>
  <si>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</si>
  <si>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</si>
  <si>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</si>
  <si>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</si>
  <si>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</si>
  <si>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</si>
  <si>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</si>
  <si>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</si>
  <si>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</si>
  <si>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</si>
  <si>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</si>
  <si>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</si>
  <si>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</si>
  <si>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</si>
  <si>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</si>
  <si>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</si>
  <si>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</si>
  <si>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</si>
  <si>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</si>
  <si>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</si>
  <si>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</si>
  <si>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</si>
  <si>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</si>
  <si>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</si>
  <si>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</si>
  <si>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</si>
  <si>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</si>
  <si>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</si>
  <si>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</si>
  <si>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</si>
  <si>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</si>
  <si>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</si>
  <si>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</si>
  <si>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</si>
  <si>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</si>
  <si>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</si>
  <si>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</si>
  <si>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</si>
  <si>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</si>
  <si>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</si>
  <si>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</si>
  <si>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</si>
  <si>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</si>
  <si>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</si>
  <si>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</si>
  <si>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</si>
  <si>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</si>
  <si>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</si>
  <si>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</si>
  <si>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</si>
  <si>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</si>
  <si>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</si>
  <si>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</si>
  <si>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</si>
  <si>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</si>
  <si>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</si>
  <si>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</si>
  <si>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</si>
  <si>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</si>
  <si>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</si>
  <si>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</si>
  <si>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</si>
  <si>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</si>
  <si>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</si>
  <si>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</si>
  <si>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</si>
  <si>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</si>
  <si>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</si>
  <si>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</si>
  <si>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</si>
  <si>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</si>
  <si>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</si>
  <si>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</si>
  <si>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</si>
  <si>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</si>
  <si>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</si>
  <si>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</si>
  <si>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</si>
  <si>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</si>
  <si>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</si>
  <si>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</si>
  <si>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</si>
  <si>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</si>
  <si>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</si>
  <si>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</si>
  <si>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</si>
  <si>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</si>
  <si>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</si>
  <si>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</si>
  <si>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</si>
  <si>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</si>
  <si>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</si>
  <si>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</si>
  <si>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</si>
  <si>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</si>
  <si>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</si>
  <si>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</si>
  <si>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</si>
  <si>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</si>
  <si>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</si>
  <si>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</si>
  <si>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</si>
  <si>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</si>
  <si>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</si>
  <si>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</si>
  <si>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</si>
  <si>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</si>
  <si>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</si>
  <si>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</si>
  <si>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</si>
  <si>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</si>
  <si>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</si>
  <si>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</si>
  <si>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</si>
  <si>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</si>
  <si>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</si>
  <si>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</si>
  <si>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</si>
  <si>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</si>
  <si>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</si>
  <si>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</si>
  <si>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</si>
  <si>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</si>
  <si>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</si>
  <si>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</si>
  <si>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</si>
  <si>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</si>
  <si>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</si>
  <si>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</si>
  <si>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</si>
  <si>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</si>
  <si>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</si>
  <si>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</si>
  <si>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</si>
  <si>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</si>
  <si>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</si>
  <si>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</si>
  <si>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</si>
  <si>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</si>
  <si>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</si>
  <si>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</si>
  <si>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</si>
  <si>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</si>
  <si>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</si>
  <si>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</si>
  <si>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</si>
  <si>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</si>
  <si>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</si>
  <si>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</si>
  <si>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</si>
  <si>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</si>
  <si>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</si>
  <si>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</si>
  <si>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</si>
  <si>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</si>
  <si>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</si>
  <si>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</si>
  <si>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</si>
  <si>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</si>
  <si>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</si>
  <si>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</si>
  <si>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</si>
  <si>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</si>
  <si>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</si>
  <si>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</si>
  <si>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</si>
  <si>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</si>
  <si>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</si>
  <si>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</si>
  <si>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</si>
  <si>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</si>
  <si>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</si>
  <si>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</si>
  <si>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</si>
  <si>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</si>
  <si>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</si>
  <si>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</si>
  <si>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</si>
  <si>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</si>
  <si>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</si>
  <si>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</si>
  <si>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</si>
  <si>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</si>
  <si>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</si>
  <si>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</si>
  <si>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</si>
  <si>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</si>
  <si>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</si>
  <si>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</si>
  <si>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</si>
  <si>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</si>
  <si>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</si>
  <si>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</si>
  <si>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</si>
  <si>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</si>
  <si>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</si>
  <si>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</si>
  <si>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</si>
  <si>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</si>
  <si>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</si>
  <si>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</si>
  <si>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</si>
  <si>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</si>
  <si>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</si>
  <si>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</si>
  <si>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</si>
  <si>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</si>
  <si>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</si>
  <si>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</si>
  <si>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</si>
  <si>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</si>
  <si>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</si>
  <si>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</si>
  <si>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</si>
  <si>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</si>
  <si>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</si>
  <si>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</si>
  <si>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</si>
  <si>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</si>
  <si>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</si>
  <si>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</si>
  <si>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</si>
  <si>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</si>
  <si>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</si>
  <si>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</si>
  <si>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</si>
  <si>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</si>
  <si>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</si>
  <si>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</si>
  <si>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</si>
  <si>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</si>
  <si>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</si>
  <si>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</si>
  <si>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</si>
  <si>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</si>
  <si>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</si>
  <si>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</si>
  <si>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</si>
  <si>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</si>
  <si>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</si>
  <si>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</si>
  <si>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</si>
  <si>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</si>
  <si>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</si>
  <si>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</si>
  <si>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</si>
  <si>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</si>
  <si>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</si>
  <si>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</si>
  <si>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</si>
  <si>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</si>
  <si>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</si>
  <si>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</si>
  <si>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</si>
  <si>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</si>
  <si>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</si>
  <si>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</si>
  <si>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</si>
  <si>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</si>
  <si>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</si>
  <si>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</si>
  <si>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</si>
  <si>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</si>
  <si>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</si>
  <si>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</si>
  <si>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</si>
  <si>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</si>
  <si>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</si>
  <si>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</si>
  <si>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</si>
  <si>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</si>
  <si>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</si>
  <si>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</si>
  <si>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</si>
  <si>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</si>
  <si>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</si>
  <si>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</si>
  <si>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</si>
  <si>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</si>
  <si>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</si>
  <si>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</si>
  <si>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</si>
  <si>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</si>
  <si>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</si>
  <si>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</si>
  <si>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</si>
  <si>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</si>
  <si>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</si>
  <si>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</si>
  <si>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</si>
  <si>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</si>
  <si>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</si>
  <si>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</si>
  <si>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</si>
  <si>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</si>
  <si>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</si>
  <si>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</si>
  <si>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</si>
  <si>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</si>
  <si>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</si>
  <si>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</si>
  <si>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</si>
  <si>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</si>
  <si>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</si>
  <si>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</si>
  <si>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</si>
  <si>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</si>
  <si>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</si>
  <si>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</si>
  <si>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</si>
  <si>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</si>
  <si>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</si>
  <si>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</si>
  <si>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</si>
  <si>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</si>
  <si>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</si>
  <si>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</si>
  <si>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</si>
  <si>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</si>
  <si>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</si>
  <si>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</si>
  <si>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</si>
  <si>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</si>
  <si>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</si>
  <si>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</si>
  <si>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</si>
  <si>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</si>
  <si>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</si>
  <si>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</si>
  <si>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</si>
  <si>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</si>
  <si>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</si>
  <si>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</si>
  <si>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</si>
  <si>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</si>
  <si>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</si>
  <si>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</si>
  <si>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</si>
  <si>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</si>
  <si>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</si>
  <si>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</si>
  <si>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</si>
  <si>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</si>
  <si>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</si>
  <si>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</si>
  <si>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</si>
  <si>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</si>
  <si>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</si>
  <si>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</si>
  <si>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</si>
  <si>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</si>
  <si>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</si>
  <si>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</si>
  <si>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</si>
  <si>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</si>
  <si>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</si>
  <si>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</si>
  <si>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</si>
  <si>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</si>
  <si>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</si>
  <si>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</si>
  <si>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</si>
  <si>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</si>
  <si>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</si>
  <si>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</si>
  <si>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</si>
  <si>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</si>
  <si>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</si>
  <si>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</si>
  <si>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</si>
  <si>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</si>
  <si>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</si>
  <si>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</si>
  <si>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</si>
  <si>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</si>
  <si>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</si>
  <si>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</si>
  <si>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</si>
  <si>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</si>
  <si>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</si>
  <si>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</si>
  <si>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</si>
  <si>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</si>
  <si>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</si>
  <si>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</si>
  <si>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</si>
  <si>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</si>
  <si>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</si>
  <si>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</si>
  <si>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</si>
  <si>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</si>
  <si>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</si>
  <si>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</si>
  <si>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</si>
  <si>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</si>
  <si>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</si>
  <si>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</si>
  <si>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</si>
  <si>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</si>
  <si>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</si>
  <si>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</si>
  <si>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</si>
  <si>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</si>
  <si>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</si>
  <si>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</si>
  <si>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</si>
  <si>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</si>
  <si>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</si>
  <si>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</si>
  <si>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</si>
  <si>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</si>
  <si>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</si>
  <si>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</si>
  <si>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</si>
  <si>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</si>
  <si>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</si>
  <si>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</si>
  <si>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</si>
  <si>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</si>
  <si>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</si>
  <si>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</si>
  <si>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</si>
  <si>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</si>
  <si>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</si>
  <si>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</si>
  <si>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</si>
  <si>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</si>
  <si>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</si>
  <si>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</si>
  <si>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</si>
  <si>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</si>
  <si>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</si>
  <si>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</si>
  <si>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</si>
  <si>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</si>
  <si>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</si>
  <si>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</si>
  <si>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</si>
  <si>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</si>
  <si>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</si>
  <si>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</si>
  <si>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</si>
  <si>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</si>
  <si>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</si>
  <si>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</si>
  <si>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</si>
  <si>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</si>
  <si>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</si>
  <si>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</si>
  <si>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</si>
  <si>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</si>
  <si>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</si>
  <si>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</si>
  <si>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</si>
  <si>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</si>
  <si>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</si>
  <si>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</si>
  <si>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</si>
  <si>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</si>
  <si>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</si>
  <si>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</si>
  <si>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</si>
  <si>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</si>
  <si>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</si>
  <si>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</si>
  <si>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</si>
  <si>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</si>
  <si>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</si>
  <si>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</si>
  <si>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</si>
  <si>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</si>
  <si>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</si>
  <si>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</si>
  <si>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</si>
  <si>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</si>
  <si>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</si>
  <si>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</si>
  <si>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</si>
  <si>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</si>
  <si>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</si>
  <si>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</si>
  <si>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</si>
  <si>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</si>
  <si>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</si>
  <si>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</si>
  <si>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</si>
  <si>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</si>
  <si>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</si>
  <si>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</si>
  <si>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</si>
  <si>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</si>
  <si>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</si>
  <si>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</si>
  <si>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</si>
  <si>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</si>
  <si>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</si>
  <si>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</si>
  <si>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</si>
  <si>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</si>
  <si>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</si>
  <si>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</si>
  <si>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</si>
  <si>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</si>
  <si>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</si>
  <si>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</si>
  <si>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</si>
  <si>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</si>
  <si>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</si>
  <si>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</si>
  <si>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</si>
  <si>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</si>
  <si>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</si>
  <si>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</si>
  <si>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</si>
  <si>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</si>
  <si>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</si>
  <si>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</si>
  <si>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</si>
  <si>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</si>
  <si>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</si>
  <si>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</si>
  <si>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</si>
  <si>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</si>
  <si>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</si>
  <si>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</si>
  <si>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</si>
  <si>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</si>
  <si>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</si>
  <si>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</si>
  <si>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</si>
  <si>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</si>
  <si>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</si>
  <si>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</si>
  <si>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</si>
  <si>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</si>
  <si>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</si>
  <si>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</si>
  <si>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</si>
  <si>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</si>
  <si>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</si>
  <si>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</si>
  <si>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</si>
  <si>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</si>
  <si>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</si>
  <si>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</si>
  <si>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</si>
  <si>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</si>
  <si>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</si>
  <si>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</si>
  <si>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</si>
  <si>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</si>
  <si>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</si>
  <si>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</si>
  <si>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</si>
  <si>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</si>
  <si>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</si>
  <si>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</si>
  <si>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</si>
  <si>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</si>
  <si>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</si>
  <si>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</si>
  <si>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</si>
  <si>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</si>
  <si>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</si>
  <si>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</si>
  <si>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</si>
  <si>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</si>
  <si>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</si>
  <si>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</si>
  <si>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</si>
  <si>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</si>
  <si>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</si>
  <si>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</si>
  <si>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</si>
  <si>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</si>
  <si>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</si>
  <si>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</si>
  <si>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</si>
  <si>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</si>
  <si>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</si>
  <si>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</si>
  <si>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</si>
  <si>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</si>
  <si>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</si>
  <si>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</si>
  <si>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</si>
  <si>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</si>
  <si>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</si>
  <si>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</si>
  <si>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</si>
  <si>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</si>
  <si>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</si>
  <si>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</si>
  <si>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</si>
  <si>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</si>
  <si>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</si>
  <si>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</si>
  <si>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</si>
  <si>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</si>
  <si>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</si>
  <si>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</si>
  <si>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</si>
  <si>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</si>
  <si>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</si>
  <si>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</si>
  <si>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</si>
  <si>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</si>
  <si>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</si>
  <si>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</si>
  <si>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</si>
  <si>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</si>
  <si>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</si>
  <si>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</si>
  <si>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</si>
  <si>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</si>
  <si>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</si>
  <si>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</si>
  <si>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</si>
  <si>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</si>
  <si>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</si>
  <si>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</si>
  <si>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</si>
  <si>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</si>
  <si>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</si>
  <si>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</si>
  <si>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</si>
  <si>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</si>
  <si>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</si>
  <si>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</si>
  <si>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</si>
  <si>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</si>
  <si>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</si>
  <si>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</si>
  <si>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</si>
  <si>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</si>
  <si>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</si>
  <si>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</si>
  <si>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</si>
  <si>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</si>
  <si>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</si>
  <si>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</si>
  <si>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</si>
  <si>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</si>
  <si>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</si>
  <si>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</si>
  <si>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</si>
  <si>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</si>
  <si>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</si>
  <si>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</si>
  <si>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</si>
  <si>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</si>
  <si>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</si>
  <si>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</si>
  <si>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</si>
  <si>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</si>
  <si>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</si>
  <si>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</si>
  <si>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</si>
  <si>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</si>
  <si>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</si>
  <si>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</si>
  <si>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</si>
  <si>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</si>
  <si>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</si>
  <si>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</si>
  <si>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</si>
  <si>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</si>
  <si>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</si>
  <si>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</si>
  <si>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</si>
  <si>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</si>
  <si>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</si>
  <si>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</si>
  <si>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</si>
  <si>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</si>
  <si>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</si>
  <si>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</si>
  <si>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</si>
  <si>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</si>
  <si>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</si>
  <si>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</si>
  <si>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</si>
  <si>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</si>
  <si>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</si>
  <si>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</si>
  <si>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</si>
  <si>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</si>
  <si>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</si>
  <si>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</si>
  <si>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</si>
  <si>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</si>
  <si>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</si>
  <si>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</si>
  <si>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</si>
  <si>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</si>
  <si>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</si>
  <si>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</si>
  <si>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</si>
  <si>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</si>
  <si>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</si>
  <si>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</si>
  <si>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</si>
  <si>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</si>
  <si>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</si>
  <si>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</si>
  <si>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</si>
  <si>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</si>
  <si>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</si>
  <si>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</si>
  <si>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</si>
  <si>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</si>
  <si>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</si>
  <si>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</si>
  <si>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</si>
  <si>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</si>
  <si>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</si>
  <si>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</si>
  <si>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</si>
  <si>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</si>
  <si>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</si>
  <si>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</si>
  <si>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</si>
  <si>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</si>
  <si>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</si>
  <si>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</si>
  <si>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</si>
  <si>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</si>
  <si>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</si>
  <si>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</si>
  <si>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</si>
  <si>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</si>
  <si>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</si>
  <si>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</si>
  <si>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</si>
  <si>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</si>
  <si>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</si>
  <si>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</si>
  <si>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</si>
  <si>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</si>
  <si>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</si>
  <si>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</si>
  <si>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</si>
  <si>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</si>
  <si>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</si>
  <si>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</si>
  <si>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</si>
  <si>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</si>
  <si>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</si>
  <si>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</si>
  <si>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</si>
  <si>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</si>
  <si>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</si>
  <si>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</si>
  <si>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</si>
  <si>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</si>
  <si>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</si>
  <si>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</si>
  <si>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</si>
  <si>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</si>
  <si>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</si>
  <si>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</si>
  <si>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</si>
  <si>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</si>
  <si>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</si>
  <si>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</si>
  <si>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</si>
  <si>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</si>
  <si>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</si>
  <si>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</si>
  <si>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</si>
  <si>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</si>
  <si>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</si>
  <si>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</si>
  <si>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</si>
  <si>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</si>
  <si>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</si>
  <si>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</si>
  <si>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</si>
  <si>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</si>
  <si>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</si>
  <si>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</si>
  <si>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</si>
  <si>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</si>
  <si>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</si>
  <si>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</si>
  <si>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</si>
  <si>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</si>
  <si>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</si>
  <si>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</si>
  <si>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</si>
  <si>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</si>
  <si>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</si>
  <si>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</si>
  <si>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</si>
  <si>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</si>
  <si>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</si>
  <si>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</si>
  <si>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</si>
  <si>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</si>
  <si>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</si>
  <si>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</si>
  <si>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</si>
  <si>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</si>
  <si>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</si>
  <si>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</si>
  <si>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</si>
  <si>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</si>
  <si>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</si>
  <si>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</si>
  <si>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</si>
  <si>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</si>
  <si>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</si>
  <si>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</si>
  <si>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</si>
  <si>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</si>
  <si>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</si>
  <si>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</si>
  <si>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</si>
  <si>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</si>
  <si>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</si>
  <si>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</si>
  <si>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</si>
  <si>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</si>
  <si>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</si>
  <si>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</si>
  <si>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</si>
  <si>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</si>
  <si>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</si>
  <si>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</si>
  <si>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</si>
  <si>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</si>
  <si>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</si>
  <si>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</si>
  <si>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</si>
  <si>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</si>
  <si>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</si>
  <si>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</si>
  <si>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</si>
  <si>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</si>
  <si>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</si>
  <si>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</si>
  <si>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</si>
  <si>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</si>
  <si>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</si>
  <si>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</si>
  <si>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</si>
  <si>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</si>
  <si>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</si>
  <si>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</si>
  <si>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</si>
  <si>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</si>
  <si>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</si>
  <si>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</si>
  <si>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</si>
  <si>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</si>
  <si>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</si>
  <si>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</si>
  <si>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</si>
  <si>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</si>
  <si>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</si>
  <si>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</si>
  <si>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</si>
  <si>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</si>
  <si>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</si>
  <si>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</si>
  <si>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</si>
  <si>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</si>
  <si>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</si>
  <si>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</si>
  <si>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</si>
  <si>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</si>
  <si>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</si>
  <si>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</si>
  <si>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</si>
  <si>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</si>
  <si>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</si>
  <si>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</si>
  <si>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</si>
  <si>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</si>
  <si>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</si>
  <si>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</si>
  <si>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</si>
  <si>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</si>
  <si>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</si>
  <si>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</si>
  <si>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</si>
  <si>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</si>
  <si>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</si>
  <si>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</si>
  <si>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</si>
  <si>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</si>
  <si>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</si>
  <si>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</si>
  <si>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</si>
  <si>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</si>
  <si>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</si>
  <si>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</si>
  <si>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</si>
  <si>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</si>
  <si>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</si>
  <si>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</si>
  <si>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</si>
  <si>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</si>
  <si>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</si>
  <si>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</si>
  <si>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</si>
  <si>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</si>
  <si>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</si>
  <si>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</si>
  <si>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</si>
  <si>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</si>
  <si>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</si>
  <si>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</si>
  <si>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</si>
  <si>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</si>
  <si>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</si>
  <si>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</si>
  <si>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</si>
  <si>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</si>
  <si>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</si>
  <si>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</si>
  <si>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</si>
  <si>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</si>
  <si>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</si>
  <si>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</si>
  <si>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</si>
  <si>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</si>
  <si>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</si>
  <si>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</si>
  <si>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</si>
  <si>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</si>
  <si>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</si>
  <si>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</si>
  <si>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</si>
  <si>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</si>
  <si>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</si>
  <si>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</si>
  <si>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</si>
  <si>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</si>
  <si>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</si>
  <si>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</si>
  <si>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</si>
  <si>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</si>
  <si>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</si>
  <si>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</si>
  <si>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</si>
  <si>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</si>
  <si>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</si>
  <si>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</si>
  <si>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</si>
  <si>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</si>
  <si>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</si>
  <si>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</si>
  <si>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</si>
  <si>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</si>
  <si>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</si>
  <si>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</si>
  <si>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</si>
  <si>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</si>
  <si>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</si>
  <si>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</si>
  <si>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</si>
  <si>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</si>
  <si>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</si>
  <si>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</si>
  <si>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</si>
  <si>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</si>
  <si>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</si>
  <si>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</si>
  <si>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</si>
  <si>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</si>
  <si>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</si>
  <si>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</si>
  <si>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</si>
  <si>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</si>
  <si>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</si>
  <si>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</si>
  <si>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</si>
  <si>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</si>
  <si>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</si>
  <si>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</si>
  <si>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</si>
  <si>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</si>
  <si>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</si>
  <si>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</si>
  <si>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</si>
  <si>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</si>
  <si>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</si>
  <si>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</si>
  <si>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</si>
  <si>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</si>
  <si>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</si>
  <si>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</si>
  <si>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</si>
  <si>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</si>
  <si>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</si>
  <si>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</si>
  <si>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</si>
  <si>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</si>
  <si>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</si>
  <si>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</si>
  <si>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</si>
  <si>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</si>
  <si>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</si>
  <si>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</si>
  <si>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</si>
  <si>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</si>
  <si>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</si>
  <si>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</si>
  <si>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</si>
  <si>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</si>
  <si>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</si>
  <si>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</si>
  <si>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</si>
  <si>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</si>
  <si>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</si>
  <si>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</si>
  <si>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</si>
  <si>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</si>
  <si>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</si>
  <si>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</si>
  <si>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</si>
  <si>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</si>
  <si>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</si>
  <si>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</si>
  <si>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</si>
  <si>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</si>
  <si>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</si>
  <si>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</si>
  <si>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</si>
  <si>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</si>
  <si>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</si>
  <si>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</si>
  <si>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</si>
  <si>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</si>
  <si>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</si>
  <si>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</si>
  <si>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</si>
  <si>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</si>
  <si>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</si>
  <si>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</si>
  <si>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</si>
  <si>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</si>
  <si>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</si>
  <si>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</si>
  <si>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</si>
  <si>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</si>
  <si>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</si>
  <si>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</si>
  <si>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</si>
  <si>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</si>
  <si>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</si>
  <si>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</si>
  <si>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</si>
  <si>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</si>
  <si>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</si>
  <si>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</si>
  <si>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</si>
  <si>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</si>
  <si>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</si>
  <si>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</si>
  <si>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</si>
  <si>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</si>
  <si>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</si>
  <si>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</si>
  <si>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</si>
  <si>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</si>
  <si>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</si>
  <si>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</si>
  <si>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</si>
  <si>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</si>
  <si>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</si>
  <si>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</si>
  <si>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</si>
  <si>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</si>
  <si>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</si>
  <si>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</si>
  <si>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</si>
  <si>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</si>
  <si>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</si>
  <si>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</si>
  <si>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</si>
  <si>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</si>
  <si>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</si>
  <si>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</si>
  <si>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</si>
  <si>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</si>
  <si>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</si>
  <si>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</si>
  <si>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</si>
  <si>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</si>
  <si>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</si>
  <si>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</si>
  <si>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</si>
  <si>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</si>
  <si>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</si>
  <si>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</si>
  <si>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</si>
  <si>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</si>
  <si>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</si>
  <si>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</si>
  <si>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</si>
  <si>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</si>
  <si>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</si>
  <si>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</si>
  <si>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</si>
  <si>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</si>
  <si>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</si>
  <si>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</si>
  <si>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</si>
  <si>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</si>
  <si>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</si>
  <si>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</si>
  <si>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</si>
  <si>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</si>
  <si>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</si>
  <si>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</si>
  <si>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</si>
  <si>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</si>
  <si>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</si>
  <si>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</si>
  <si>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</si>
  <si>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</si>
  <si>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</si>
  <si>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</si>
  <si>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</si>
  <si>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</si>
  <si>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</si>
  <si>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</si>
  <si>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</si>
  <si>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</si>
  <si>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</si>
  <si>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</si>
  <si>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</si>
  <si>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</si>
  <si>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</si>
  <si>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</si>
  <si>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</si>
  <si>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</si>
  <si>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</si>
  <si>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</si>
  <si>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</si>
  <si>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</si>
  <si>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</si>
  <si>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</si>
  <si>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</si>
  <si>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</si>
  <si>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</si>
  <si>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</si>
  <si>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</si>
  <si>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</si>
  <si>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</si>
  <si>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</si>
  <si>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</si>
  <si>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</si>
  <si>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</si>
  <si>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</si>
  <si>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</si>
  <si>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</si>
  <si>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</si>
  <si>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</si>
  <si>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</si>
  <si>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</si>
  <si>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</si>
  <si>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</si>
  <si>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</si>
  <si>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</si>
  <si>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</si>
  <si>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</si>
  <si>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</si>
  <si>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</si>
  <si>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</si>
  <si>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</si>
  <si>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</si>
  <si>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</si>
  <si>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</si>
  <si>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</si>
  <si>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</si>
  <si>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</si>
  <si>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</si>
  <si>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</si>
  <si>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</si>
  <si>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</si>
  <si>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</si>
  <si>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</si>
  <si>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</si>
  <si>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</si>
  <si>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</si>
  <si>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</si>
  <si>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</si>
  <si>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</si>
  <si>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</si>
  <si>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</si>
  <si>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</si>
  <si>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</si>
  <si>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</si>
  <si>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</si>
  <si>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</si>
  <si>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</si>
  <si>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</si>
  <si>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</si>
  <si>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</si>
  <si>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</si>
  <si>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</si>
  <si>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</si>
  <si>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</si>
  <si>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</si>
  <si>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</si>
  <si>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</si>
  <si>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</si>
  <si>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</si>
  <si>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</si>
  <si>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</si>
  <si>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</si>
  <si>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</si>
  <si>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</si>
  <si>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</si>
  <si>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</si>
  <si>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</si>
  <si>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</si>
  <si>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</si>
  <si>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</si>
  <si>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</si>
  <si>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</si>
  <si>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</si>
  <si>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</si>
  <si>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</si>
  <si>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</si>
  <si>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</si>
  <si>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</si>
  <si>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</si>
  <si>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</si>
  <si>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</si>
  <si>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</si>
  <si>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</si>
  <si>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</si>
  <si>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</si>
  <si>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</si>
  <si>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</si>
  <si>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</si>
  <si>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</si>
  <si>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</si>
  <si>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</si>
  <si>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</si>
  <si>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</si>
  <si>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</si>
  <si>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</si>
  <si>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</si>
  <si>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</si>
  <si>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</si>
  <si>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</si>
  <si>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</si>
  <si>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</si>
  <si>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</si>
  <si>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</si>
  <si>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</si>
  <si>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</si>
  <si>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</si>
  <si>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</si>
  <si>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</si>
  <si>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</si>
  <si>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</si>
  <si>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</si>
  <si>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</si>
  <si>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</si>
  <si>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</si>
  <si>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</si>
  <si>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</si>
  <si>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</si>
  <si>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</si>
  <si>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</si>
  <si>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</si>
  <si>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</si>
  <si>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</si>
  <si>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</si>
  <si>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</si>
  <si>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</si>
  <si>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</si>
  <si>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</si>
  <si>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</si>
  <si>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</si>
  <si>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</si>
  <si>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</si>
  <si>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</si>
  <si>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</si>
  <si>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</si>
  <si>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</si>
  <si>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</si>
  <si>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</si>
  <si>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</si>
  <si>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</si>
  <si>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</si>
  <si>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</si>
  <si>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</si>
  <si>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</si>
  <si>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</si>
  <si>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</si>
  <si>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</si>
  <si>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</si>
  <si>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</si>
  <si>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</si>
  <si>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</si>
  <si>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</si>
  <si>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</si>
  <si>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</si>
  <si>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</si>
  <si>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</si>
  <si>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</si>
  <si>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</si>
  <si>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</si>
  <si>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</si>
  <si>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</si>
  <si>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</si>
  <si>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</si>
  <si>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</si>
  <si>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</si>
  <si>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</si>
  <si>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</si>
  <si>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</si>
  <si>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</si>
  <si>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</si>
  <si>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</si>
  <si>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</si>
  <si>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</si>
  <si>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</si>
  <si>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</si>
  <si>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</si>
  <si>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</si>
  <si>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</si>
  <si>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</si>
  <si>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</si>
  <si>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</si>
  <si>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</si>
  <si>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</si>
  <si>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</si>
  <si>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</si>
  <si>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</si>
  <si>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</si>
  <si>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</si>
  <si>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</si>
  <si>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</si>
  <si>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</si>
  <si>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</si>
  <si>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</si>
  <si>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</si>
  <si>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</si>
  <si>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</si>
  <si>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</si>
  <si>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</si>
  <si>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</si>
  <si>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</si>
  <si>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</si>
  <si>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</si>
  <si>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</si>
  <si>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</si>
  <si>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</si>
  <si>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</si>
  <si>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</si>
  <si>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</si>
  <si>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</si>
  <si>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</si>
  <si>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</si>
  <si>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</si>
  <si>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</si>
  <si>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</si>
  <si>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</si>
  <si>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</si>
  <si>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</si>
  <si>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</si>
  <si>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</si>
  <si>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</si>
  <si>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</si>
  <si>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</si>
  <si>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</si>
  <si>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</si>
  <si>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</si>
  <si>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</si>
  <si>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</si>
  <si>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</si>
  <si>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</si>
  <si>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</si>
  <si>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</si>
  <si>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</si>
  <si>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</si>
  <si>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</si>
  <si>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</si>
  <si>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</si>
  <si>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</si>
  <si>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</si>
  <si>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</si>
  <si>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</si>
  <si>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</si>
  <si>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</si>
  <si>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</si>
  <si>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</si>
  <si>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</si>
  <si>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</si>
  <si>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</si>
  <si>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</si>
  <si>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</si>
  <si>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</si>
  <si>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</si>
  <si>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</si>
  <si>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</si>
  <si>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</si>
  <si>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</si>
  <si>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</si>
  <si>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</si>
  <si>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</si>
  <si>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</si>
  <si>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</si>
  <si>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</si>
  <si>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</si>
  <si>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</si>
  <si>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</si>
  <si>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</si>
  <si>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</si>
  <si>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</si>
  <si>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</si>
  <si>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</si>
  <si>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</si>
  <si>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</si>
  <si>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</si>
  <si>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</si>
  <si>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</si>
  <si>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</si>
  <si>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</si>
  <si>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</si>
  <si>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</si>
  <si>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</si>
  <si>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</si>
  <si>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</si>
  <si>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</si>
  <si>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</si>
  <si>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</si>
  <si>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</si>
  <si>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</si>
  <si>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</si>
  <si>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</si>
  <si>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</si>
  <si>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</si>
  <si>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</si>
  <si>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</si>
  <si>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</si>
  <si>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</si>
  <si>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</si>
  <si>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</si>
  <si>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</si>
  <si>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</si>
  <si>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</si>
  <si>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</si>
  <si>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</si>
  <si>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</si>
  <si>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</si>
  <si>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</si>
  <si>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</si>
  <si>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</si>
  <si>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</si>
  <si>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</si>
  <si>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</si>
  <si>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</si>
  <si>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</si>
  <si>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</si>
  <si>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</si>
  <si>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</si>
  <si>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</si>
  <si>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</si>
  <si>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</si>
  <si>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</si>
  <si>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</si>
  <si>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</si>
  <si>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</si>
  <si>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</si>
  <si>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</si>
  <si>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</si>
  <si>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</si>
  <si>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</si>
  <si>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</si>
  <si>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</si>
  <si>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</si>
  <si>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</si>
  <si>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</si>
  <si>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</si>
  <si>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</si>
  <si>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</si>
  <si>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</si>
  <si>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</si>
  <si>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</si>
  <si>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</si>
  <si>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</si>
  <si>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</si>
  <si>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</si>
  <si>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</si>
  <si>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</si>
  <si>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</si>
  <si>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</si>
  <si>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</si>
  <si>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</si>
  <si>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</si>
  <si>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</si>
  <si>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</si>
  <si>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</si>
  <si>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</si>
  <si>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</si>
  <si>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</si>
  <si>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</si>
  <si>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</si>
  <si>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</si>
  <si>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</si>
  <si>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</si>
  <si>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</si>
  <si>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</si>
  <si>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</si>
  <si>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</si>
  <si>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</si>
  <si>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</si>
  <si>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</si>
  <si>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</si>
  <si>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</si>
  <si>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</si>
  <si>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</si>
  <si>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</si>
  <si>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</si>
  <si>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</si>
  <si>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</si>
  <si>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</si>
  <si>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</si>
  <si>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</si>
  <si>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</si>
  <si>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</si>
  <si>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</si>
  <si>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</si>
  <si>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</si>
  <si>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</si>
  <si>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</si>
  <si>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</si>
  <si>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</si>
  <si>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</si>
  <si>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</si>
  <si>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</si>
  <si>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</si>
  <si>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</si>
  <si>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</si>
  <si>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</si>
  <si>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</si>
  <si>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</si>
  <si>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</si>
  <si>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</si>
  <si>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</si>
  <si>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</si>
  <si>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</si>
  <si>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</si>
  <si>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</si>
  <si>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</si>
  <si>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</si>
  <si>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</si>
  <si>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</si>
  <si>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</si>
  <si>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</si>
  <si>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</si>
  <si>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</si>
  <si>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</si>
  <si>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</si>
  <si>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</si>
  <si>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</si>
  <si>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</si>
  <si>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</si>
  <si>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</si>
  <si>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</si>
  <si>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</si>
  <si>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</si>
  <si>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</si>
  <si>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</si>
  <si>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</si>
  <si>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</si>
  <si>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</si>
  <si>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</si>
  <si>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</si>
  <si>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</si>
  <si>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</si>
  <si>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</si>
  <si>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</si>
  <si>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</si>
  <si>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</si>
  <si>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</si>
  <si>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</si>
  <si>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</si>
  <si>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</si>
  <si>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</si>
  <si>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</si>
  <si>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</si>
  <si>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</si>
  <si>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</si>
  <si>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</si>
  <si>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</si>
  <si>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</si>
  <si>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</si>
  <si>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</si>
  <si>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</si>
  <si>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</si>
  <si>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</si>
  <si>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</si>
  <si>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</si>
  <si>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</si>
  <si>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</si>
  <si>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</si>
  <si>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</si>
  <si>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</si>
  <si>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</si>
  <si>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</si>
  <si>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</si>
  <si>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</si>
  <si>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</si>
  <si>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</si>
  <si>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</si>
  <si>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</si>
  <si>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</si>
  <si>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</si>
  <si>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</si>
  <si>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</si>
  <si>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</si>
  <si>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</si>
  <si>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</si>
  <si>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</si>
  <si>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</si>
  <si>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</si>
  <si>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</si>
  <si>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</si>
  <si>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</si>
  <si>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</si>
  <si>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</si>
  <si>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</si>
  <si>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</si>
  <si>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</si>
  <si>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</si>
  <si>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</si>
  <si>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</si>
  <si>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</si>
  <si>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</si>
  <si>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</si>
  <si>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</si>
  <si>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</si>
  <si>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</si>
  <si>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</si>
  <si>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</si>
  <si>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</si>
  <si>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</si>
  <si>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</si>
  <si>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</si>
  <si>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</si>
  <si>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</si>
  <si>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</si>
  <si>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</si>
  <si>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</si>
  <si>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</si>
  <si>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</si>
  <si>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</si>
  <si>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</si>
  <si>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</si>
  <si>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</si>
  <si>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</si>
  <si>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</si>
  <si>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</si>
  <si>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</si>
  <si>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</si>
  <si>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</si>
  <si>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</si>
  <si>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</si>
  <si>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</si>
  <si>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</si>
  <si>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</si>
  <si>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</si>
  <si>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</si>
  <si>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</si>
  <si>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</si>
  <si>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</si>
  <si>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</si>
  <si>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</si>
  <si>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</si>
  <si>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</si>
  <si>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</si>
  <si>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</si>
  <si>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</si>
  <si>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</si>
  <si>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</si>
  <si>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</si>
  <si>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</si>
  <si>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</si>
  <si>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</si>
  <si>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</si>
  <si>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</si>
  <si>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</si>
  <si>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</si>
  <si>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</si>
  <si>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</si>
  <si>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</si>
  <si>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</si>
  <si>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</si>
  <si>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</si>
  <si>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</si>
  <si>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</si>
  <si>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</si>
  <si>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</si>
  <si>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</si>
  <si>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</si>
  <si>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</si>
  <si>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</si>
  <si>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</si>
  <si>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</si>
  <si>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</si>
  <si>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</si>
  <si>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</si>
  <si>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</si>
  <si>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</si>
  <si>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</si>
  <si>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</si>
  <si>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</si>
  <si>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</si>
  <si>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</si>
  <si>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</si>
  <si>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</si>
  <si>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</si>
  <si>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</si>
  <si>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</si>
  <si>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</si>
  <si>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</si>
  <si>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</si>
  <si>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</si>
  <si>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</si>
  <si>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</si>
  <si>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</si>
  <si>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</si>
  <si>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</si>
  <si>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</si>
  <si>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</si>
  <si>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</si>
  <si>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</si>
  <si>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</si>
  <si>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</si>
  <si>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</si>
  <si>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</si>
  <si>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</si>
  <si>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</si>
  <si>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</si>
  <si>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</si>
  <si>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</si>
  <si>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</si>
  <si>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</si>
  <si>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</si>
  <si>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</si>
  <si>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</si>
  <si>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</si>
  <si>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</si>
  <si>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</si>
  <si>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</si>
  <si>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</si>
  <si>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</si>
  <si>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</si>
  <si>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</si>
  <si>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</si>
  <si>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</si>
  <si>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</si>
  <si>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</si>
  <si>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</si>
  <si>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</si>
  <si>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</si>
  <si>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</si>
  <si>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</si>
  <si>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</si>
  <si>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</si>
  <si>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</si>
  <si>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</si>
  <si>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</si>
  <si>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</si>
  <si>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</si>
  <si>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</si>
  <si>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</si>
  <si>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</si>
  <si>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</si>
  <si>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</si>
  <si>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</si>
  <si>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</si>
  <si>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</si>
  <si>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</si>
  <si>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</si>
  <si>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</si>
  <si>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</si>
  <si>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</si>
  <si>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</si>
  <si>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</si>
  <si>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</si>
  <si>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</si>
  <si>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</si>
  <si>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</si>
  <si>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</si>
  <si>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</si>
  <si>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</si>
  <si>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</si>
  <si>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</si>
  <si>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</si>
  <si>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</si>
  <si>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</si>
  <si>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</si>
  <si>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</si>
  <si>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</si>
  <si>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</si>
  <si>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</si>
  <si>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</si>
  <si>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</si>
  <si>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</si>
  <si>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</si>
  <si>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</si>
  <si>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</si>
  <si>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</si>
  <si>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</si>
  <si>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</si>
  <si>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</si>
  <si>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</si>
  <si>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</si>
  <si>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</si>
  <si>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</si>
  <si>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</si>
  <si>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</si>
  <si>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</si>
  <si>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</si>
  <si>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</si>
  <si>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</si>
  <si>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</si>
  <si>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</si>
  <si>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</si>
  <si>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</si>
  <si>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</si>
  <si>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</si>
  <si>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</si>
  <si>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</si>
  <si>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</si>
  <si>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</si>
  <si>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</si>
  <si>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</si>
  <si>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</si>
  <si>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</si>
  <si>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</si>
  <si>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</si>
  <si>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</si>
  <si>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</si>
  <si>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</si>
  <si>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</si>
  <si>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</si>
  <si>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</si>
  <si>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</si>
  <si>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</si>
  <si>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</si>
  <si>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</si>
  <si>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</si>
  <si>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</si>
  <si>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</si>
  <si>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</si>
  <si>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</si>
  <si>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</si>
  <si>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</si>
  <si>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</si>
  <si>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</si>
  <si>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</si>
  <si>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</si>
  <si>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</si>
  <si>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</si>
  <si>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</si>
  <si>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</si>
  <si>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</si>
  <si>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</si>
  <si>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</si>
  <si>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</si>
  <si>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</si>
  <si>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</si>
  <si>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</si>
  <si>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</si>
  <si>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</si>
  <si>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</si>
  <si>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</si>
  <si>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</si>
  <si>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</si>
  <si>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</si>
  <si>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</si>
  <si>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</si>
  <si>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</si>
  <si>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</si>
  <si>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</si>
  <si>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</si>
  <si>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</si>
  <si>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</si>
  <si>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</si>
  <si>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</si>
  <si>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</si>
  <si>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</si>
  <si>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</si>
  <si>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</si>
  <si>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</si>
  <si>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</si>
  <si>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</si>
  <si>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</si>
  <si>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</si>
  <si>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</si>
  <si>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</si>
  <si>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</si>
  <si>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</si>
  <si>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</si>
  <si>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</si>
  <si>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</si>
  <si>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</si>
  <si>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</si>
  <si>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</si>
  <si>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</si>
  <si>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</si>
  <si>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</si>
  <si>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</si>
  <si>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</si>
  <si>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</si>
  <si>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</si>
  <si>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</si>
  <si>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</si>
  <si>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</si>
  <si>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</si>
  <si>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</si>
  <si>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</si>
  <si>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</si>
  <si>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</si>
  <si>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</si>
  <si>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</si>
  <si>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</si>
  <si>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</si>
  <si>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</si>
  <si>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</si>
  <si>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</si>
  <si>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</si>
  <si>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</si>
  <si>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</si>
  <si>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</si>
  <si>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</si>
  <si>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</si>
  <si>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</si>
  <si>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</si>
  <si>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</si>
  <si>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</si>
  <si>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</si>
  <si>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</si>
  <si>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</si>
  <si>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</si>
  <si>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</si>
  <si>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</si>
  <si>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</si>
  <si>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</si>
  <si>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</si>
  <si>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</si>
  <si>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</si>
  <si>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</si>
  <si>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</si>
  <si>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</si>
  <si>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</si>
  <si>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</si>
  <si>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</si>
  <si>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</si>
  <si>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</si>
  <si>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</si>
  <si>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</si>
  <si>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</si>
  <si>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</si>
  <si>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</si>
  <si>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</si>
  <si>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</si>
  <si>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</si>
  <si>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</si>
  <si>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</si>
  <si>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</si>
  <si>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</si>
  <si>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</si>
  <si>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</si>
  <si>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</si>
  <si>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</si>
  <si>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</si>
  <si>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</si>
  <si>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</si>
  <si>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</si>
  <si>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</si>
  <si>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</si>
  <si>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</si>
  <si>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</si>
  <si>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</si>
  <si>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</si>
  <si>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</si>
  <si>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</si>
  <si>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</si>
  <si>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</si>
  <si>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</si>
  <si>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</si>
  <si>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</si>
  <si>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</si>
  <si>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</si>
  <si>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</si>
  <si>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</si>
  <si>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</si>
  <si>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</si>
  <si>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</si>
  <si>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</si>
  <si>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</si>
  <si>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</si>
  <si>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</si>
  <si>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</si>
  <si>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</si>
  <si>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</si>
  <si>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</si>
  <si>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</si>
  <si>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</si>
  <si>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</si>
  <si>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</si>
  <si>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</si>
  <si>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</si>
  <si>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</si>
  <si>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</si>
  <si>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</si>
  <si>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</si>
  <si>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</si>
  <si>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</si>
  <si>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</si>
  <si>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</si>
  <si>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</si>
  <si>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</si>
  <si>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</si>
  <si>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</si>
  <si>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</si>
  <si>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</si>
  <si>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</si>
  <si>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</si>
  <si>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</si>
  <si>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</si>
  <si>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</si>
  <si>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</si>
  <si>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</si>
  <si>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</si>
  <si>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</si>
  <si>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</si>
  <si>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</si>
  <si>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</si>
  <si>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</si>
  <si>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</si>
  <si>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</si>
  <si>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</si>
  <si>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</si>
  <si>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</si>
  <si>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</si>
  <si>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</si>
  <si>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</si>
  <si>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</si>
  <si>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</si>
  <si>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</si>
  <si>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</si>
  <si>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</si>
  <si>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</si>
  <si>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</si>
  <si>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</si>
  <si>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</si>
  <si>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</si>
  <si>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</si>
  <si>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</si>
  <si>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</si>
  <si>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</si>
  <si>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</si>
  <si>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</si>
  <si>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</si>
  <si>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</si>
  <si>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</si>
  <si>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</si>
  <si>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</si>
  <si>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</si>
  <si>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</si>
  <si>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</si>
  <si>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</si>
  <si>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</si>
  <si>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</si>
  <si>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</si>
  <si>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</si>
  <si>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</si>
  <si>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</si>
  <si>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</si>
  <si>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</si>
  <si>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</si>
  <si>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</si>
  <si>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</si>
  <si>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</si>
  <si>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</si>
  <si>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</si>
  <si>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</si>
  <si>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</si>
  <si>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</si>
  <si>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</si>
  <si>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</si>
  <si>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</si>
  <si>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</si>
  <si>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</si>
  <si>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</si>
  <si>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</si>
  <si>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</si>
  <si>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</si>
  <si>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</si>
  <si>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</si>
  <si>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</si>
  <si>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</si>
  <si>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</si>
  <si>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</si>
  <si>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</si>
  <si>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</si>
  <si>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</si>
  <si>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</si>
  <si>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</si>
  <si>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</si>
  <si>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</si>
  <si>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</si>
  <si>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</si>
  <si>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</si>
  <si>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</si>
  <si>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</si>
  <si>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</si>
  <si>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</si>
  <si>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</si>
  <si>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</si>
  <si>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</si>
  <si>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</si>
  <si>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</si>
  <si>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</si>
  <si>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</si>
  <si>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</si>
  <si>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</si>
  <si>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</si>
  <si>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</si>
  <si>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</si>
  <si>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</si>
  <si>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</si>
  <si>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</si>
  <si>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</si>
  <si>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</si>
  <si>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</si>
  <si>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</si>
  <si>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</si>
  <si>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</si>
  <si>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</si>
  <si>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</si>
  <si>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</si>
  <si>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</si>
  <si>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</si>
  <si>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</si>
  <si>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</si>
  <si>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</si>
  <si>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</si>
  <si>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</si>
  <si>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</si>
  <si>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</si>
  <si>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</si>
  <si>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</si>
  <si>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</si>
  <si>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</si>
  <si>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</si>
  <si>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</si>
  <si>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</si>
  <si>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</si>
  <si>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</si>
  <si>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</si>
  <si>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</si>
  <si>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</si>
  <si>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</si>
  <si>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</si>
  <si>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</si>
  <si>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</si>
  <si>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</si>
  <si>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</si>
  <si>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</si>
  <si>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</si>
  <si>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</si>
  <si>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</si>
  <si>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</si>
  <si>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</si>
  <si>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</si>
  <si>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</si>
  <si>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</si>
  <si>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</si>
  <si>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</si>
  <si>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</si>
  <si>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</si>
  <si>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</si>
  <si>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</si>
  <si>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</si>
  <si>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</si>
  <si>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</si>
  <si>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</si>
  <si>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</si>
  <si>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</si>
  <si>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</si>
  <si>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</si>
  <si>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</si>
  <si>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</si>
  <si>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</si>
  <si>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</si>
  <si>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</si>
  <si>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</si>
  <si>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</si>
  <si>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</si>
  <si>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</si>
  <si>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</si>
  <si>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</si>
  <si>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</si>
  <si>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</si>
  <si>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</si>
  <si>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</si>
  <si>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</si>
  <si>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</si>
  <si>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</si>
  <si>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</si>
  <si>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</si>
  <si>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</si>
  <si>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</si>
  <si>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</si>
  <si>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</si>
  <si>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</si>
  <si>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</si>
  <si>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</si>
  <si>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</si>
  <si>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</si>
  <si>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</si>
  <si>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</si>
  <si>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</si>
  <si>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</si>
  <si>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</si>
  <si>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</si>
  <si>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</si>
  <si>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</si>
  <si>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</si>
  <si>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</si>
  <si>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</si>
  <si>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</si>
  <si>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</si>
  <si>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</si>
  <si>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</si>
  <si>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</si>
  <si>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</si>
  <si>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</si>
  <si>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</si>
  <si>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</si>
  <si>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</si>
  <si>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</si>
  <si>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</si>
  <si>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</si>
  <si>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</si>
  <si>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</si>
  <si>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</si>
  <si>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</si>
  <si>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</si>
  <si>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</si>
  <si>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</si>
  <si>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</si>
  <si>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</si>
  <si>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</si>
  <si>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</si>
  <si>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</si>
  <si>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</si>
  <si>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</si>
  <si>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</si>
  <si>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</si>
  <si>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</si>
  <si>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</si>
  <si>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</si>
  <si>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</si>
  <si>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</si>
  <si>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</si>
  <si>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</si>
  <si>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</si>
  <si>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</si>
  <si>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</si>
  <si>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</si>
  <si>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</si>
  <si>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</si>
  <si>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</si>
  <si>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</si>
  <si>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</si>
  <si>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</si>
  <si>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</si>
  <si>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</si>
  <si>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</si>
  <si>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</si>
  <si>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</si>
  <si>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</si>
  <si>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</si>
  <si>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</si>
  <si>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</si>
  <si>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</si>
  <si>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</si>
  <si>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</si>
  <si>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</si>
  <si>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</si>
  <si>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</si>
  <si>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</si>
  <si>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</si>
  <si>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</si>
  <si>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</si>
  <si>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</si>
  <si>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</si>
  <si>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</si>
  <si>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</si>
  <si>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</si>
  <si>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</si>
  <si>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</si>
  <si>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</si>
  <si>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</si>
  <si>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</si>
  <si>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</si>
  <si>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</si>
  <si>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</si>
  <si>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</si>
  <si>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</si>
  <si>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</si>
  <si>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</si>
  <si>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</si>
  <si>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</si>
  <si>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</si>
  <si>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</si>
  <si>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</si>
  <si>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</si>
  <si>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</si>
  <si>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</si>
  <si>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</si>
  <si>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</si>
  <si>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</si>
  <si>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</si>
  <si>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</si>
  <si>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</si>
  <si>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</si>
  <si>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</si>
  <si>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</si>
  <si>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</si>
  <si>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</si>
  <si>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</si>
  <si>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</si>
  <si>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</si>
  <si>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</si>
  <si>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</si>
  <si>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</si>
  <si>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</si>
  <si>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</si>
  <si>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</si>
  <si>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</si>
  <si>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</si>
  <si>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</si>
  <si>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</si>
  <si>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</si>
  <si>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</si>
  <si>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</si>
  <si>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</si>
  <si>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</si>
  <si>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</si>
  <si>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</si>
  <si>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</si>
  <si>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</si>
  <si>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</si>
  <si>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</si>
  <si>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</si>
  <si>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</si>
  <si>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</si>
  <si>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</si>
  <si>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</si>
  <si>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</si>
  <si>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</si>
  <si>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</si>
  <si>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</si>
  <si>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</si>
  <si>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</si>
  <si>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</si>
  <si>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</si>
  <si>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</si>
  <si>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</si>
  <si>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</si>
  <si>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</si>
  <si>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</si>
  <si>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</si>
  <si>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</si>
  <si>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</si>
  <si>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</si>
  <si>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</si>
  <si>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</si>
  <si>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</si>
  <si>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</si>
  <si>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</si>
  <si>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</si>
  <si>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</si>
  <si>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</si>
  <si>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</si>
  <si>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</si>
  <si>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</si>
  <si>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</si>
  <si>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</si>
  <si>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</si>
  <si>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</si>
  <si>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</si>
  <si>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</si>
  <si>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</si>
  <si>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</si>
  <si>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</si>
  <si>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</si>
  <si>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</si>
  <si>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</si>
  <si>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</si>
  <si>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</si>
  <si>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</si>
  <si>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</si>
  <si>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</si>
  <si>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</si>
  <si>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</si>
  <si>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</si>
  <si>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</si>
  <si>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</si>
  <si>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</si>
  <si>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</si>
  <si>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</si>
  <si>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</si>
  <si>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</si>
  <si>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</si>
  <si>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</si>
  <si>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</si>
  <si>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</si>
  <si>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</si>
  <si>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</si>
  <si>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</si>
  <si>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</si>
  <si>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</si>
  <si>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</si>
  <si>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</si>
  <si>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</si>
  <si>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</si>
  <si>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</si>
  <si>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</si>
  <si>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</si>
  <si>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</si>
  <si>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</si>
  <si>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</si>
  <si>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</si>
  <si>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</si>
  <si>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</si>
  <si>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</si>
  <si>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</si>
  <si>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</si>
  <si>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</si>
  <si>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</si>
  <si>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</si>
  <si>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</si>
  <si>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</si>
  <si>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</si>
  <si>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</si>
  <si>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</si>
  <si>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</si>
  <si>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</si>
  <si>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</si>
  <si>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</si>
  <si>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</si>
  <si>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</si>
  <si>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</si>
  <si>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</si>
  <si>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</si>
  <si>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</si>
  <si>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</si>
  <si>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</si>
  <si>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</si>
  <si>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</si>
  <si>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</si>
  <si>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</si>
  <si>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</si>
  <si>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</si>
  <si>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</si>
  <si>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</si>
  <si>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</si>
  <si>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</si>
  <si>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</si>
  <si>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</si>
  <si>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</si>
  <si>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</si>
  <si>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</si>
  <si>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</si>
  <si>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</si>
  <si>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</si>
  <si>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</si>
  <si>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</si>
  <si>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</si>
  <si>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</si>
  <si>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</si>
  <si>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</si>
  <si>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</si>
  <si>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</si>
  <si>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</si>
  <si>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</si>
  <si>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</si>
  <si>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</si>
  <si>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</si>
  <si>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</si>
  <si>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</si>
  <si>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</si>
  <si>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</si>
  <si>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</si>
  <si>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</si>
  <si>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</si>
  <si>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</si>
  <si>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</si>
  <si>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</si>
  <si>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</si>
  <si>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</si>
  <si>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</si>
  <si>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</si>
  <si>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</si>
  <si>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</si>
  <si>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</si>
  <si>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</si>
  <si>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</si>
  <si>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</si>
  <si>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</si>
  <si>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</si>
  <si>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</si>
  <si>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</si>
  <si>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</si>
  <si>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</si>
  <si>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</si>
  <si>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</si>
  <si>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</si>
  <si>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</si>
  <si>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</si>
  <si>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</si>
  <si>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</si>
  <si>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</si>
  <si>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</si>
  <si>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</si>
  <si>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</si>
  <si>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</si>
  <si>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</si>
  <si>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</si>
  <si>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</si>
  <si>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</si>
  <si>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</si>
  <si>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</si>
  <si>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</si>
  <si>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</si>
  <si>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</si>
  <si>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</si>
  <si>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</si>
  <si>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</si>
  <si>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</si>
  <si>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</si>
  <si>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</si>
  <si>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</si>
  <si>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</si>
  <si>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</si>
  <si>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</si>
  <si>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</si>
  <si>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</si>
  <si>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</si>
  <si>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</si>
  <si>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</si>
  <si>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</si>
  <si>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</si>
  <si>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</si>
  <si>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</si>
  <si>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</si>
  <si>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</si>
  <si>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</si>
  <si>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</si>
  <si>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</si>
  <si>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</si>
  <si>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</si>
  <si>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</si>
  <si>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</si>
  <si>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</si>
  <si>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</si>
  <si>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</si>
  <si>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</si>
  <si>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</si>
  <si>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</si>
  <si>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</si>
  <si>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</si>
  <si>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</si>
  <si>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</si>
  <si>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</si>
  <si>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</si>
  <si>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</si>
  <si>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</si>
  <si>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</si>
  <si>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</si>
  <si>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</si>
  <si>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</si>
  <si>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</si>
  <si>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</si>
  <si>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</si>
  <si>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</si>
  <si>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</si>
  <si>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</si>
  <si>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</si>
  <si>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</si>
  <si>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</si>
  <si>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</si>
  <si>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</si>
  <si>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</si>
  <si>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</si>
  <si>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</si>
  <si>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</si>
  <si>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</si>
  <si>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</si>
  <si>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</si>
  <si>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</si>
  <si>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</si>
  <si>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</si>
  <si>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</si>
  <si>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</si>
  <si>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</si>
  <si>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</si>
  <si>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</si>
  <si>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</si>
  <si>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</si>
  <si>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</si>
  <si>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</si>
  <si>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</si>
  <si>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</si>
  <si>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</si>
  <si>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</si>
  <si>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</si>
  <si>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</si>
  <si>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</si>
  <si>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</si>
  <si>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</si>
  <si>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</si>
  <si>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</si>
  <si>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</si>
  <si>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</si>
  <si>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</si>
  <si>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</si>
  <si>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</si>
  <si>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</si>
  <si>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</si>
  <si>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</si>
  <si>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</si>
  <si>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</si>
  <si>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</si>
  <si>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</si>
  <si>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</si>
  <si>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</si>
  <si>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</si>
  <si>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</si>
  <si>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</si>
  <si>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</si>
  <si>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</si>
  <si>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</si>
  <si>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</si>
  <si>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</si>
  <si>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</si>
  <si>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</si>
  <si>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</si>
  <si>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</si>
  <si>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</si>
  <si>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</si>
  <si>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</si>
  <si>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</si>
  <si>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</si>
  <si>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</si>
  <si>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</si>
  <si>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</si>
  <si>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</si>
  <si>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</si>
  <si>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</si>
  <si>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</si>
  <si>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</si>
  <si>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</si>
  <si>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</si>
  <si>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</si>
  <si>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</si>
  <si>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</si>
  <si>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</si>
  <si>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</si>
  <si>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</si>
  <si>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</si>
  <si>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</si>
  <si>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</si>
  <si>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</si>
  <si>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</si>
  <si>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</si>
  <si>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</si>
  <si>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</si>
  <si>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</si>
  <si>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</si>
  <si>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</si>
  <si>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</si>
  <si>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</si>
  <si>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</si>
  <si>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</si>
  <si>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</si>
  <si>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</si>
  <si>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</si>
  <si>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</si>
  <si>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</si>
  <si>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</si>
  <si>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</si>
  <si>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</si>
  <si>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</si>
  <si>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</si>
  <si>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</si>
  <si>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</si>
  <si>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</si>
  <si>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</si>
  <si>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</si>
  <si>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</si>
  <si>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</si>
  <si>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</si>
  <si>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</si>
  <si>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</si>
  <si>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</si>
  <si>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</si>
  <si>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</si>
  <si>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</si>
  <si>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</si>
  <si>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</si>
  <si>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</si>
  <si>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</si>
  <si>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</si>
  <si>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</si>
  <si>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</si>
  <si>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</si>
  <si>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</si>
  <si>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</si>
  <si>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</si>
  <si>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</si>
  <si>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</si>
  <si>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</si>
  <si>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</si>
  <si>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</si>
  <si>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</si>
  <si>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</si>
  <si>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</si>
  <si>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</si>
  <si>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</si>
  <si>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</si>
  <si>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</si>
  <si>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</si>
  <si>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</si>
  <si>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</si>
  <si>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</si>
  <si>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</si>
  <si>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</si>
  <si>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</si>
  <si>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</si>
  <si>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</si>
  <si>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</si>
  <si>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</si>
  <si>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</si>
  <si>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</si>
  <si>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</si>
  <si>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</si>
  <si>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</si>
  <si>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</si>
  <si>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</si>
  <si>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</si>
  <si>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</si>
  <si>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</si>
  <si>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</si>
  <si>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</si>
  <si>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</si>
  <si>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</si>
  <si>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</si>
  <si>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</si>
  <si>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</si>
  <si>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</si>
  <si>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</si>
  <si>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</si>
  <si>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</si>
  <si>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</si>
  <si>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</si>
  <si>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</si>
  <si>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</si>
  <si>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</si>
  <si>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</si>
  <si>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</si>
  <si>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</si>
  <si>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</si>
  <si>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</si>
  <si>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</si>
  <si>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</si>
  <si>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</si>
  <si>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</si>
  <si>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</si>
  <si>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</si>
  <si>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</si>
  <si>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</si>
  <si>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</si>
  <si>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</si>
  <si>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</si>
  <si>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</si>
  <si>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</si>
  <si>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</si>
  <si>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</si>
  <si>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</si>
  <si>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</si>
  <si>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</si>
  <si>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</si>
  <si>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</si>
  <si>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</si>
  <si>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</si>
  <si>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</si>
  <si>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</si>
  <si>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</si>
  <si>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</si>
  <si>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</si>
  <si>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</si>
  <si>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</si>
  <si>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</si>
  <si>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</si>
  <si>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</si>
  <si>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</si>
  <si>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</si>
  <si>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</si>
  <si>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</si>
  <si>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</si>
  <si>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</si>
  <si>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</si>
  <si>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</si>
  <si>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</si>
  <si>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</si>
  <si>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</si>
  <si>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</si>
  <si>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</si>
  <si>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</si>
  <si>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</si>
  <si>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</si>
  <si>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</si>
  <si>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</si>
  <si>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</si>
  <si>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</si>
  <si>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</si>
  <si>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</si>
  <si>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</si>
  <si>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</si>
  <si>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</si>
  <si>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</si>
  <si>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</si>
  <si>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</si>
  <si>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</si>
  <si>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</si>
  <si>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</si>
  <si>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</si>
  <si>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</si>
  <si>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</si>
  <si>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</si>
  <si>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</si>
  <si>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</si>
  <si>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</si>
  <si>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</si>
  <si>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</si>
  <si>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</si>
  <si>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</si>
  <si>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</si>
  <si>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</si>
  <si>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</si>
  <si>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</si>
  <si>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</si>
  <si>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</si>
  <si>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</si>
  <si>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</si>
  <si>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</si>
  <si>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</si>
  <si>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</si>
  <si>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</si>
  <si>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</si>
  <si>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</si>
  <si>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</si>
  <si>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</si>
  <si>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</si>
  <si>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</si>
  <si>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</si>
  <si>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</si>
  <si>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</si>
  <si>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</si>
  <si>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</si>
  <si>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</si>
  <si>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</si>
  <si>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</si>
  <si>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</si>
  <si>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</si>
  <si>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</si>
  <si>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</si>
  <si>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</si>
  <si>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</si>
  <si>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</si>
  <si>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</si>
  <si>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</si>
  <si>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</si>
  <si>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</si>
  <si>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</si>
  <si>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</si>
  <si>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</si>
  <si>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</si>
  <si>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</si>
  <si>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</si>
  <si>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</si>
  <si>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</si>
  <si>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</si>
  <si>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</si>
  <si>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</si>
  <si>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</si>
  <si>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</si>
  <si>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</si>
  <si>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</si>
  <si>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</si>
  <si>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</si>
  <si>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</si>
  <si>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</si>
  <si>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</si>
  <si>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</si>
  <si>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</si>
  <si>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</si>
  <si>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</si>
  <si>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</si>
  <si>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</si>
  <si>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</si>
  <si>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</si>
  <si>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</si>
  <si>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</si>
  <si>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</si>
  <si>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</si>
  <si>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</si>
  <si>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</si>
  <si>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</si>
  <si>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</si>
  <si>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</si>
  <si>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</si>
  <si>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</si>
  <si>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</si>
  <si>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</si>
  <si>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</si>
  <si>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</si>
  <si>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</si>
  <si>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</si>
  <si>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</si>
  <si>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</si>
  <si>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</si>
  <si>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</si>
  <si>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</si>
  <si>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</si>
  <si>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</si>
  <si>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</si>
  <si>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</si>
  <si>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</si>
  <si>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</si>
  <si>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</si>
  <si>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</si>
  <si>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</si>
  <si>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</si>
  <si>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</si>
  <si>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</si>
  <si>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</si>
  <si>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</si>
  <si>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</si>
  <si>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</si>
  <si>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</si>
  <si>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</si>
  <si>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</si>
  <si>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</si>
  <si>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</si>
  <si>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</si>
  <si>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</si>
  <si>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</si>
  <si>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</si>
  <si>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</si>
  <si>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</si>
  <si>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</si>
  <si>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</si>
  <si>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</si>
  <si>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</si>
  <si>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</si>
  <si>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</si>
  <si>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</si>
  <si>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</si>
  <si>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</si>
  <si>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</si>
  <si>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</si>
  <si>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</si>
  <si>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</si>
  <si>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</si>
  <si>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</si>
  <si>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</si>
  <si>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</si>
  <si>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</si>
  <si>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</si>
  <si>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</si>
  <si>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</si>
  <si>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</si>
  <si>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</si>
  <si>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</si>
  <si>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</si>
  <si>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</si>
  <si>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</si>
  <si>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</si>
  <si>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</si>
  <si>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</si>
  <si>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</si>
  <si>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</si>
  <si>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</si>
  <si>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</si>
  <si>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</si>
  <si>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</si>
  <si>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</si>
  <si>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</si>
  <si>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</si>
  <si>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</si>
  <si>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</si>
  <si>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</si>
  <si>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</si>
  <si>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</si>
  <si>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</si>
  <si>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</si>
  <si>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</si>
  <si>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</si>
  <si>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</si>
  <si>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</si>
  <si>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</si>
  <si>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</si>
  <si>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</si>
  <si>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</si>
  <si>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</si>
  <si>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</si>
  <si>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</si>
  <si>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</si>
  <si>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</si>
  <si>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</si>
  <si>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</si>
  <si>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</si>
  <si>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</si>
  <si>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</si>
  <si>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</si>
  <si>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</si>
  <si>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</si>
  <si>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</si>
  <si>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</si>
  <si>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</si>
  <si>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</si>
  <si>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</si>
  <si>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</si>
  <si>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</si>
  <si>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</si>
  <si>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</si>
  <si>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</si>
  <si>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</si>
  <si>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</si>
  <si>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</si>
  <si>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</si>
  <si>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</si>
  <si>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</si>
  <si>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</si>
  <si>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</si>
  <si>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</si>
  <si>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</si>
  <si>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</si>
  <si>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</si>
  <si>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</si>
  <si>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</si>
  <si>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</si>
  <si>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</si>
  <si>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</si>
  <si>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</si>
  <si>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</si>
  <si>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</si>
  <si>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</si>
  <si>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</si>
  <si>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</si>
  <si>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</si>
  <si>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</si>
  <si>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</si>
  <si>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</si>
  <si>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</si>
  <si>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</si>
  <si>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</si>
  <si>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</si>
  <si>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</si>
  <si>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</si>
  <si>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</si>
  <si>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</si>
  <si>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</si>
  <si>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</si>
  <si>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</si>
  <si>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</si>
  <si>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</si>
  <si>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</si>
  <si>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</si>
  <si>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</si>
  <si>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</si>
  <si>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</si>
  <si>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</si>
  <si>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</si>
  <si>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</si>
  <si>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</si>
  <si>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</si>
  <si>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</si>
  <si>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</si>
  <si>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</si>
  <si>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</si>
  <si>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</si>
  <si>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</si>
  <si>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</si>
  <si>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</si>
  <si>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</si>
  <si>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</si>
  <si>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</si>
  <si>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</si>
  <si>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</si>
  <si>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</si>
  <si>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</si>
  <si>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</si>
  <si>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</si>
  <si>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</si>
  <si>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</si>
  <si>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</si>
  <si>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</si>
  <si>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</si>
  <si>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</si>
  <si>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</si>
  <si>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</si>
  <si>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</si>
  <si>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</si>
  <si>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</si>
  <si>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</si>
  <si>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</si>
  <si>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</si>
  <si>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</si>
  <si>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</si>
  <si>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</si>
  <si>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</si>
  <si>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</si>
  <si>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</si>
  <si>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</si>
  <si>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</si>
  <si>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</si>
  <si>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</si>
  <si>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</si>
  <si>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</si>
  <si>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</si>
  <si>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</si>
  <si>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</si>
  <si>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</si>
  <si>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</si>
  <si>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</si>
  <si>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</si>
  <si>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</si>
  <si>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</si>
  <si>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</si>
  <si>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</si>
  <si>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</si>
  <si>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</si>
  <si>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</si>
  <si>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</si>
  <si>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</si>
  <si>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</si>
  <si>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</si>
  <si>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</si>
  <si>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</si>
  <si>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</si>
  <si>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</si>
  <si>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</si>
  <si>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</si>
  <si>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</si>
  <si>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</si>
  <si>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</si>
  <si>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</si>
  <si>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</si>
  <si>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</si>
  <si>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</si>
  <si>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</si>
  <si>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</si>
  <si>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</si>
  <si>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</si>
  <si>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</si>
  <si>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</si>
  <si>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</si>
  <si>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</si>
  <si>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</si>
  <si>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</si>
  <si>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</si>
  <si>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</si>
  <si>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</si>
  <si>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</si>
  <si>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</si>
  <si>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</si>
  <si>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</si>
  <si>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</si>
  <si>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</si>
  <si>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</si>
  <si>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</si>
  <si>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</si>
  <si>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</si>
  <si>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</si>
  <si>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</si>
  <si>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</si>
  <si>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</si>
  <si>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</si>
  <si>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</si>
  <si>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</si>
  <si>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</si>
  <si>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</si>
  <si>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</si>
  <si>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</si>
  <si>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</si>
  <si>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</si>
  <si>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</si>
  <si>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</si>
  <si>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</si>
  <si>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</si>
  <si>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</si>
  <si>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</si>
  <si>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</si>
  <si>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</si>
  <si>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</si>
  <si>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</si>
  <si>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</si>
  <si>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</si>
  <si>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</si>
  <si>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</si>
  <si>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</si>
  <si>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</si>
  <si>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</si>
  <si>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</si>
  <si>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</si>
  <si>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</si>
  <si>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</si>
  <si>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</si>
  <si>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</si>
  <si>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</si>
  <si>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</si>
  <si>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</si>
  <si>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</si>
  <si>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</si>
  <si>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</si>
  <si>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</si>
  <si>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</si>
  <si>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</si>
  <si>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</si>
  <si>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</si>
  <si>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</si>
  <si>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</si>
  <si>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</si>
  <si>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</si>
  <si>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</si>
  <si>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</si>
  <si>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</si>
  <si>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</si>
  <si>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</si>
  <si>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</si>
  <si>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</si>
  <si>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</si>
  <si>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</si>
  <si>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</si>
  <si>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</si>
  <si>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</si>
  <si>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</si>
  <si>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</si>
  <si>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</si>
  <si>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</si>
  <si>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</si>
  <si>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</si>
  <si>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</si>
  <si>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</si>
  <si>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</si>
  <si>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</si>
  <si>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</si>
  <si>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</si>
  <si>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</si>
  <si>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</si>
  <si>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</si>
  <si>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</si>
  <si>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</si>
  <si>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</si>
  <si>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</si>
  <si>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</si>
  <si>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</si>
  <si>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</si>
  <si>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</si>
  <si>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</si>
  <si>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</si>
  <si>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</si>
  <si>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</si>
  <si>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</si>
  <si>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</si>
  <si>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</si>
  <si>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</si>
  <si>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</si>
  <si>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</si>
  <si>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</si>
  <si>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</si>
  <si>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</si>
  <si>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</si>
  <si>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</si>
  <si>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</si>
  <si>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</si>
  <si>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</si>
  <si>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</si>
  <si>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</si>
  <si>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</si>
  <si>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</si>
  <si>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</si>
  <si>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</si>
  <si>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</si>
  <si>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</si>
  <si>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</si>
  <si>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</si>
  <si>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</si>
  <si>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</si>
  <si>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</si>
  <si>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</si>
  <si>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</si>
  <si>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</si>
  <si>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</si>
  <si>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</si>
  <si>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</si>
  <si>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</si>
  <si>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</si>
  <si>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</si>
  <si>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</si>
  <si>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</si>
  <si>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</si>
  <si>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</si>
  <si>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</si>
  <si>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</si>
  <si>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</si>
  <si>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</si>
  <si>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</si>
  <si>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</si>
  <si>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</si>
  <si>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</si>
  <si>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</si>
  <si>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</si>
  <si>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</si>
  <si>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</si>
  <si>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</si>
  <si>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</si>
  <si>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</si>
  <si>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</si>
  <si>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</si>
  <si>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</si>
  <si>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</si>
  <si>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</si>
  <si>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</si>
  <si>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</si>
  <si>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</si>
  <si>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</si>
  <si>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</si>
  <si>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</si>
  <si>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</si>
  <si>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</si>
  <si>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</si>
  <si>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</si>
  <si>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</si>
  <si>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</si>
  <si>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</si>
  <si>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</si>
  <si>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</si>
  <si>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</si>
  <si>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</si>
  <si>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</si>
  <si>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</si>
  <si>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</si>
  <si>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</si>
  <si>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</si>
  <si>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</si>
  <si>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</si>
  <si>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</si>
  <si>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</si>
  <si>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</si>
  <si>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</si>
  <si>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</si>
  <si>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</si>
  <si>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</si>
  <si>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</si>
  <si>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</si>
  <si>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</si>
  <si>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</si>
  <si>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</si>
  <si>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</si>
  <si>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</si>
  <si>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</si>
  <si>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</si>
  <si>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</si>
  <si>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</si>
  <si>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</si>
  <si>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</si>
  <si>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</si>
  <si>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</si>
  <si>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</si>
  <si>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</si>
  <si>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</si>
  <si>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</si>
  <si>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</si>
  <si>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</si>
  <si>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</si>
  <si>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</si>
  <si>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</si>
  <si>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</si>
  <si>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</si>
  <si>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</si>
  <si>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</si>
  <si>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</si>
  <si>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</si>
  <si>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</si>
  <si>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</si>
  <si>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</si>
  <si>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</si>
  <si>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</si>
  <si>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</si>
  <si>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</si>
  <si>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</si>
  <si>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</si>
  <si>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</si>
  <si>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</si>
  <si>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</si>
  <si>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</si>
  <si>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</si>
  <si>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</si>
  <si>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</si>
  <si>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</si>
  <si>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</si>
  <si>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</si>
  <si>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</si>
  <si>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</si>
  <si>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</si>
  <si>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</si>
  <si>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</si>
  <si>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</si>
  <si>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</si>
  <si>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</si>
  <si>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</si>
  <si>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</si>
  <si>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</si>
  <si>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</si>
  <si>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</si>
  <si>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</si>
  <si>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</si>
  <si>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</si>
  <si>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</si>
  <si>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</si>
  <si>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</si>
  <si>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</si>
  <si>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</si>
  <si>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</si>
  <si>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</si>
  <si>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</si>
  <si>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</si>
  <si>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</si>
  <si>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</si>
  <si>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</si>
  <si>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</si>
  <si>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</si>
  <si>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</si>
  <si>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</si>
  <si>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</si>
  <si>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</si>
  <si>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</si>
  <si>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</si>
  <si>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</si>
  <si>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</si>
  <si>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</si>
  <si>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</si>
  <si>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</si>
  <si>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</si>
  <si>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</si>
  <si>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</si>
  <si>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</si>
  <si>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</si>
  <si>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</si>
  <si>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</si>
  <si>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</si>
  <si>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</si>
  <si>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</si>
  <si>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</si>
  <si>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</si>
  <si>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</si>
  <si>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</si>
  <si>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</si>
  <si>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</si>
  <si>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</si>
  <si>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</si>
  <si>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</si>
  <si>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</si>
  <si>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</si>
  <si>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</si>
  <si>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</si>
  <si>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</si>
  <si>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</si>
  <si>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</si>
  <si>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</si>
  <si>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</si>
  <si>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</si>
  <si>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</si>
  <si>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</si>
  <si>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</si>
  <si>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</si>
  <si>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</si>
  <si>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</si>
  <si>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</si>
  <si>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</si>
  <si>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</si>
  <si>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</si>
  <si>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</si>
  <si>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</si>
  <si>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</si>
  <si>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</si>
  <si>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</si>
  <si>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</si>
  <si>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</si>
  <si>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</si>
  <si>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</si>
  <si>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</si>
  <si>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</si>
  <si>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</si>
  <si>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</si>
  <si>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</si>
  <si>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</si>
  <si>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</si>
  <si>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</si>
  <si>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</si>
  <si>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</si>
  <si>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</si>
  <si>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</si>
  <si>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</si>
  <si>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</si>
  <si>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</si>
  <si>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</si>
  <si>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</si>
  <si>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</si>
  <si>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</si>
  <si>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</si>
  <si>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</si>
  <si>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</si>
  <si>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</si>
  <si>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</si>
  <si>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</si>
  <si>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</si>
  <si>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</si>
  <si>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</si>
  <si>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</si>
  <si>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</si>
  <si>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</si>
  <si>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</si>
  <si>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</si>
  <si>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</si>
  <si>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</si>
  <si>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</si>
  <si>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</si>
  <si>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</si>
  <si>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</si>
  <si>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</si>
  <si>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</si>
  <si>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</si>
  <si>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</si>
  <si>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</si>
  <si>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</si>
  <si>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</si>
  <si>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</si>
  <si>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</si>
  <si>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</si>
  <si>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</si>
  <si>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</si>
  <si>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</si>
  <si>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</si>
  <si>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</si>
  <si>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</si>
  <si>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</si>
  <si>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</si>
  <si>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</si>
  <si>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</si>
  <si>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</si>
  <si>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</si>
  <si>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</si>
  <si>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</si>
  <si>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</si>
  <si>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</si>
  <si>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</si>
  <si>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</si>
  <si>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</si>
  <si>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</si>
  <si>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</si>
  <si>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</si>
  <si>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</si>
  <si>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</si>
  <si>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</si>
  <si>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</si>
  <si>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</si>
  <si>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</si>
  <si>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</si>
  <si>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</si>
  <si>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</si>
  <si>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</si>
  <si>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</si>
  <si>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</si>
  <si>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</si>
  <si>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</si>
  <si>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</si>
  <si>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</si>
  <si>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</si>
  <si>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</si>
  <si>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</si>
  <si>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</si>
  <si>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</si>
  <si>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</si>
  <si>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</si>
  <si>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</si>
  <si>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</si>
  <si>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</si>
  <si>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</si>
  <si>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</si>
  <si>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</si>
  <si>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</si>
  <si>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</si>
  <si>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</si>
  <si>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</si>
  <si>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</si>
  <si>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</si>
  <si>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</si>
  <si>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</si>
  <si>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</si>
  <si>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</si>
  <si>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</si>
  <si>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</si>
  <si>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</si>
  <si>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</si>
  <si>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</si>
  <si>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</si>
  <si>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</si>
  <si>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</si>
  <si>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</si>
  <si>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</si>
  <si>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</si>
  <si>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</si>
  <si>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</si>
  <si>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</si>
  <si>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</si>
  <si>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</si>
  <si>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</si>
  <si>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</si>
  <si>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</si>
  <si>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</si>
  <si>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</si>
  <si>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</si>
  <si>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</si>
  <si>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</si>
  <si>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</si>
  <si>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</si>
  <si>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</si>
  <si>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</si>
  <si>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</si>
  <si>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</si>
  <si>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</si>
  <si>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</si>
  <si>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</si>
  <si>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</si>
  <si>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</si>
  <si>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</si>
  <si>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</si>
  <si>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</si>
  <si>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</si>
  <si>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</si>
  <si>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</si>
  <si>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</si>
  <si>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</si>
  <si>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</si>
  <si>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</si>
  <si>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</si>
  <si>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</si>
  <si>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</si>
  <si>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</si>
  <si>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</si>
  <si>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</si>
  <si>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</si>
  <si>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</si>
  <si>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</si>
  <si>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</si>
  <si>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</si>
  <si>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</si>
  <si>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</si>
  <si>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</si>
  <si>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</si>
  <si>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</si>
  <si>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</si>
  <si>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</si>
  <si>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</si>
  <si>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</si>
  <si>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</si>
  <si>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</si>
  <si>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</si>
  <si>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</si>
  <si>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</si>
  <si>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</si>
  <si>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</si>
  <si>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</si>
  <si>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</si>
  <si>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</si>
  <si>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</si>
  <si>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</si>
  <si>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</si>
  <si>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</si>
  <si>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</si>
  <si>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</si>
  <si>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</si>
  <si>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</si>
  <si>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</si>
  <si>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</si>
  <si>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</si>
  <si>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</si>
  <si>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</si>
  <si>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</si>
  <si>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</si>
  <si>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</si>
  <si>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</si>
  <si>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</si>
  <si>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</si>
  <si>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</si>
  <si>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</si>
  <si>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</si>
  <si>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</si>
  <si>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</si>
  <si>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</si>
  <si>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</si>
  <si>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</si>
  <si>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</si>
  <si>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</si>
  <si>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</si>
  <si>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</si>
  <si>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</si>
  <si>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</si>
  <si>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</si>
  <si>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</si>
  <si>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</si>
  <si>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</si>
  <si>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</si>
  <si>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</si>
  <si>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</si>
  <si>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</si>
  <si>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</si>
  <si>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</si>
  <si>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</si>
  <si>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</si>
  <si>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</si>
  <si>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</si>
  <si>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</si>
  <si>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</si>
  <si>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</si>
  <si>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</si>
  <si>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</si>
  <si>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</si>
  <si>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</si>
  <si>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</si>
  <si>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</si>
  <si>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</si>
  <si>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</si>
  <si>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</si>
  <si>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</si>
  <si>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</si>
  <si>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</si>
  <si>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</si>
  <si>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</si>
  <si>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</si>
  <si>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</si>
  <si>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</si>
  <si>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</si>
  <si>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</si>
  <si>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</si>
  <si>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</si>
  <si>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</si>
  <si>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</si>
  <si>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</si>
  <si>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</si>
  <si>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</si>
  <si>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</si>
  <si>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</si>
  <si>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</si>
  <si>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</si>
  <si>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</si>
  <si>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</si>
  <si>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</si>
  <si>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</si>
  <si>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</si>
  <si>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</si>
  <si>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</si>
  <si>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</si>
  <si>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</si>
  <si>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</si>
  <si>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</si>
  <si>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</si>
  <si>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</si>
  <si>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</si>
  <si>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</si>
  <si>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</si>
  <si>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</si>
  <si>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</si>
  <si>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</si>
  <si>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</si>
  <si>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</si>
  <si>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</si>
  <si>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</si>
  <si>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</si>
  <si>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</si>
  <si>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</si>
  <si>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</si>
  <si>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</si>
  <si>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</si>
  <si>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</si>
  <si>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</si>
  <si>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</si>
  <si>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</si>
  <si>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</si>
  <si>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</si>
  <si>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</si>
  <si>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</si>
  <si>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</si>
  <si>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</si>
  <si>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</si>
  <si>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</si>
  <si>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</si>
  <si>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</si>
  <si>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</si>
  <si>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</si>
  <si>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</si>
  <si>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</si>
  <si>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</si>
  <si>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</si>
  <si>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</si>
  <si>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</si>
  <si>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</si>
  <si>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</si>
  <si>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</si>
  <si>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</si>
  <si>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</si>
  <si>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</si>
  <si>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</si>
  <si>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</si>
  <si>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</si>
  <si>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</si>
  <si>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</si>
  <si>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</si>
  <si>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</si>
  <si>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</si>
  <si>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</si>
  <si>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</si>
  <si>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</si>
  <si>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</si>
  <si>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</si>
  <si>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</si>
  <si>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</si>
  <si>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</si>
  <si>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</si>
  <si>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</si>
  <si>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</si>
  <si>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</si>
  <si>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</si>
  <si>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</si>
  <si>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</si>
  <si>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</si>
  <si>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</si>
  <si>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</si>
  <si>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</si>
  <si>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</si>
  <si>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</si>
  <si>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</si>
  <si>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</si>
  <si>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</si>
  <si>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</si>
  <si>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</si>
  <si>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</si>
  <si>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</si>
  <si>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</si>
  <si>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</si>
  <si>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</si>
  <si>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</si>
  <si>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</si>
  <si>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</si>
  <si>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</si>
  <si>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</si>
  <si>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</si>
  <si>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</si>
  <si>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</si>
  <si>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</si>
  <si>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</si>
  <si>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</si>
  <si>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</si>
  <si>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</si>
  <si>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</si>
  <si>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</si>
  <si>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</si>
  <si>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</si>
  <si>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</si>
  <si>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</si>
  <si>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</si>
  <si>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</si>
  <si>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</si>
  <si>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</si>
  <si>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</si>
  <si>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</si>
  <si>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</si>
  <si>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</si>
  <si>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</si>
  <si>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</si>
  <si>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</si>
  <si>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</si>
  <si>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</si>
  <si>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</si>
  <si>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</si>
  <si>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</si>
  <si>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</si>
  <si>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</si>
  <si>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</si>
  <si>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</si>
  <si>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</si>
  <si>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</si>
  <si>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</si>
  <si>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</si>
  <si>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</si>
  <si>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</si>
  <si>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</si>
  <si>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</si>
  <si>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</si>
  <si>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</si>
  <si>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</si>
  <si>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</si>
  <si>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</si>
  <si>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</si>
  <si>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</si>
  <si>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</si>
  <si>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</si>
  <si>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</si>
  <si>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</si>
  <si>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</si>
  <si>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</si>
  <si>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</si>
  <si>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</si>
  <si>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</si>
  <si>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</si>
  <si>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</si>
  <si>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</si>
  <si>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</si>
  <si>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</si>
  <si>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</si>
  <si>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</si>
  <si>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</si>
  <si>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</si>
  <si>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</si>
  <si>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</si>
  <si>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</si>
  <si>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</si>
  <si>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</si>
  <si>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</si>
  <si>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</si>
  <si>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</si>
  <si>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</si>
  <si>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</si>
  <si>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</si>
  <si>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</si>
  <si>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</si>
  <si>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</si>
  <si>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</si>
  <si>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</si>
  <si>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</si>
  <si>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</si>
  <si>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</si>
  <si>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</si>
  <si>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</si>
  <si>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</si>
  <si>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</si>
  <si>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</si>
  <si>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</si>
  <si>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</si>
  <si>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</si>
  <si>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</si>
  <si>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</si>
  <si>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</si>
  <si>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</si>
  <si>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</si>
  <si>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</si>
  <si>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</si>
  <si>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</si>
  <si>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</si>
  <si>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</si>
  <si>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</si>
  <si>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</si>
  <si>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</si>
  <si>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</si>
  <si>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</si>
  <si>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</si>
  <si>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</si>
  <si>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</si>
  <si>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</si>
  <si>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</si>
  <si>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</si>
  <si>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</si>
  <si>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</si>
  <si>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</si>
  <si>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</si>
  <si>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</si>
  <si>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</si>
  <si>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</si>
  <si>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</si>
  <si>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</si>
  <si>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</si>
  <si>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</si>
  <si>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</si>
  <si>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</si>
  <si>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</si>
  <si>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</si>
  <si>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</si>
  <si>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</si>
  <si>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</si>
  <si>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</si>
  <si>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</si>
  <si>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</si>
  <si>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</si>
  <si>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</si>
  <si>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</si>
  <si>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</si>
  <si>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</si>
  <si>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</si>
  <si>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</si>
  <si>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</si>
  <si>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</si>
  <si>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</si>
  <si>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</si>
  <si>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</si>
  <si>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</si>
  <si>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</si>
  <si>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</si>
  <si>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</si>
  <si>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</si>
  <si>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</si>
  <si>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</si>
  <si>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</si>
  <si>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</si>
  <si>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</si>
  <si>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</si>
  <si>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</si>
  <si>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</si>
  <si>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</si>
  <si>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</si>
  <si>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</si>
  <si>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</si>
  <si>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</si>
  <si>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</si>
  <si>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</si>
  <si>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</si>
  <si>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</si>
  <si>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</si>
  <si>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</si>
  <si>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</si>
  <si>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</si>
  <si>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</si>
  <si>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</si>
  <si>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</si>
  <si>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</si>
  <si>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</si>
  <si>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</si>
  <si>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</si>
  <si>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</si>
  <si>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</si>
  <si>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</si>
  <si>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</si>
  <si>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</si>
  <si>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</si>
  <si>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</si>
  <si>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</si>
  <si>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</si>
  <si>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</si>
  <si>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</si>
  <si>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</si>
  <si>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</si>
  <si>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</si>
  <si>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</si>
  <si>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</si>
  <si>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</si>
  <si>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</si>
  <si>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</si>
  <si>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</si>
  <si>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</si>
  <si>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</si>
  <si>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</si>
  <si>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</si>
  <si>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</si>
  <si>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</si>
  <si>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</si>
  <si>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</si>
  <si>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</si>
  <si>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</si>
  <si>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</si>
  <si>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</si>
  <si>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</si>
  <si>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</si>
  <si>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</si>
  <si>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</si>
  <si>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</si>
  <si>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</si>
  <si>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</si>
  <si>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</si>
  <si>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</si>
  <si>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</si>
  <si>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</si>
  <si>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</si>
  <si>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</si>
  <si>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</si>
  <si>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</si>
  <si>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</si>
  <si>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</si>
  <si>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</si>
  <si>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</si>
  <si>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</si>
  <si>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</si>
  <si>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</si>
  <si>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</si>
  <si>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</si>
  <si>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</si>
  <si>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</si>
  <si>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</si>
  <si>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</si>
  <si>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</si>
  <si>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</si>
  <si>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</si>
  <si>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</si>
  <si>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</si>
  <si>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</si>
  <si>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</si>
  <si>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</si>
  <si>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</si>
  <si>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</si>
  <si>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</si>
  <si>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</si>
  <si>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</si>
  <si>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</si>
  <si>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</si>
  <si>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</si>
  <si>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</si>
  <si>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</si>
  <si>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</si>
  <si>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</si>
  <si>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</si>
  <si>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</si>
  <si>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</si>
  <si>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</si>
  <si>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</si>
  <si>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</si>
  <si>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</si>
  <si>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</si>
  <si>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</si>
  <si>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</si>
  <si>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</si>
  <si>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</si>
  <si>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</si>
  <si>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</si>
  <si>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</si>
  <si>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</si>
  <si>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</si>
  <si>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</si>
  <si>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</si>
  <si>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</si>
  <si>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</si>
  <si>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</si>
  <si>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</si>
  <si>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</si>
  <si>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</si>
  <si>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</si>
  <si>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</si>
  <si>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</si>
  <si>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</si>
  <si>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</si>
  <si>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</si>
  <si>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</si>
  <si>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</si>
  <si>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</si>
  <si>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</si>
  <si>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</si>
  <si>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</si>
  <si>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</si>
  <si>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</si>
  <si>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</si>
  <si>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</si>
  <si>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</si>
  <si>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</si>
  <si>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</si>
  <si>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</si>
  <si>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</si>
  <si>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</si>
  <si>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</si>
  <si>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</si>
  <si>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</si>
  <si>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</si>
  <si>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</si>
  <si>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</si>
  <si>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</si>
  <si>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</si>
  <si>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</si>
  <si>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</si>
  <si>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</si>
  <si>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</si>
  <si>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</si>
  <si>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</si>
  <si>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</si>
  <si>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</si>
  <si>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</si>
  <si>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</si>
  <si>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</si>
  <si>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</si>
  <si>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</si>
  <si>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</si>
  <si>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</si>
  <si>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</si>
  <si>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</si>
  <si>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</si>
  <si>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</si>
  <si>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</si>
  <si>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</si>
  <si>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</si>
  <si>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</si>
  <si>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</si>
  <si>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</si>
  <si>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</si>
  <si>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</si>
  <si>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</si>
  <si>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</si>
  <si>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</si>
  <si>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</si>
  <si>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</si>
  <si>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</si>
  <si>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</si>
  <si>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</si>
  <si>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</si>
  <si>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</si>
  <si>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</si>
  <si>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</si>
  <si>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</si>
  <si>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</si>
  <si>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</si>
  <si>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</si>
  <si>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</si>
  <si>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</si>
  <si>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</si>
  <si>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</si>
  <si>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</si>
  <si>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</si>
  <si>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</si>
  <si>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</si>
  <si>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</si>
  <si>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</si>
  <si>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</si>
  <si>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</si>
  <si>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</si>
  <si>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</si>
  <si>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</si>
  <si>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</si>
  <si>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</si>
  <si>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</si>
  <si>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</si>
  <si>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</si>
  <si>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</si>
  <si>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</si>
  <si>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</si>
  <si>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</si>
  <si>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</si>
  <si>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</si>
  <si>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</si>
  <si>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</si>
  <si>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</si>
  <si>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</si>
  <si>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</si>
  <si>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</si>
  <si>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</si>
  <si>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</si>
  <si>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</si>
  <si>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</si>
  <si>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</si>
  <si>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</si>
  <si>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</si>
  <si>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</si>
  <si>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</si>
  <si>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</si>
  <si>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</si>
  <si>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</si>
  <si>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</si>
  <si>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</si>
  <si>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</si>
  <si>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</si>
  <si>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</si>
  <si>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</si>
  <si>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</si>
  <si>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</si>
  <si>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</si>
  <si>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</si>
  <si>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</si>
  <si>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</si>
  <si>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</si>
  <si>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</si>
  <si>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</si>
  <si>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</si>
  <si>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</si>
  <si>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</si>
  <si>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</si>
  <si>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</si>
  <si>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</si>
  <si>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</si>
  <si>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</si>
  <si>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</si>
  <si>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</si>
  <si>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</si>
  <si>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</si>
  <si>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</si>
  <si>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</si>
  <si>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</si>
  <si>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</si>
  <si>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</si>
  <si>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</si>
  <si>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</si>
  <si>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</si>
  <si>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</si>
  <si>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</si>
  <si>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</si>
  <si>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</si>
  <si>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</si>
  <si>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</si>
  <si>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</si>
  <si>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</si>
  <si>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</si>
  <si>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</si>
  <si>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</si>
  <si>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</si>
  <si>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</si>
  <si>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</si>
  <si>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</si>
  <si>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</si>
  <si>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</si>
  <si>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</si>
  <si>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</si>
  <si>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</si>
  <si>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</si>
  <si>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</si>
  <si>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</si>
  <si>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</si>
  <si>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</si>
  <si>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</si>
  <si>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</si>
  <si>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</si>
  <si>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</si>
  <si>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</si>
  <si>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</si>
  <si>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</si>
  <si>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</si>
  <si>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</si>
  <si>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</si>
  <si>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</si>
  <si>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</si>
  <si>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</si>
  <si>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</si>
  <si>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</si>
  <si>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</si>
  <si>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</si>
  <si>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</si>
  <si>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</si>
  <si>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</si>
  <si>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</si>
  <si>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</si>
  <si>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</si>
  <si>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</si>
  <si>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</si>
  <si>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</si>
  <si>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</si>
  <si>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</si>
  <si>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</si>
  <si>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</si>
  <si>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</si>
  <si>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</si>
  <si>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</si>
  <si>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</si>
  <si>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</si>
  <si>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</si>
  <si>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</si>
  <si>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</si>
  <si>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</si>
  <si>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</si>
  <si>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</si>
  <si>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</si>
  <si>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</si>
  <si>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</si>
  <si>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</si>
  <si>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</si>
  <si>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</si>
  <si>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</si>
  <si>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</si>
  <si>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</si>
  <si>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</si>
  <si>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</si>
  <si>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</si>
  <si>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</si>
  <si>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</si>
  <si>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</si>
  <si>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</si>
  <si>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</si>
  <si>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</si>
  <si>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</si>
  <si>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</si>
  <si>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</si>
  <si>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</si>
  <si>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</si>
  <si>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</si>
  <si>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</si>
  <si>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</si>
  <si>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</si>
  <si>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</si>
  <si>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</si>
  <si>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</si>
  <si>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</si>
  <si>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</si>
  <si>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</si>
  <si>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</si>
  <si>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</si>
  <si>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</si>
  <si>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</si>
  <si>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</si>
  <si>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</si>
  <si>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</si>
  <si>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</si>
  <si>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</si>
  <si>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</si>
  <si>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</si>
  <si>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</si>
  <si>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</si>
  <si>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</si>
  <si>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</si>
  <si>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</si>
  <si>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</si>
  <si>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</si>
  <si>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</si>
  <si>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</si>
  <si>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</si>
  <si>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</si>
  <si>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</si>
  <si>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</si>
  <si>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</si>
  <si>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</si>
  <si>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</si>
  <si>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</si>
  <si>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</si>
  <si>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</si>
  <si>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</si>
  <si>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</si>
  <si>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</si>
  <si>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</si>
  <si>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</si>
  <si>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</si>
  <si>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</si>
  <si>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</si>
  <si>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</si>
  <si>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</si>
  <si>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</si>
  <si>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</si>
  <si>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</si>
  <si>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</si>
  <si>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</si>
  <si>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</si>
  <si>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</si>
  <si>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</si>
  <si>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</si>
  <si>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</si>
  <si>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</si>
  <si>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</si>
  <si>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</si>
  <si>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</si>
  <si>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</si>
  <si>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</si>
  <si>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</si>
  <si>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</si>
  <si>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</si>
  <si>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</si>
  <si>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</si>
  <si>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</si>
  <si>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</si>
  <si>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</si>
  <si>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</si>
  <si>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</si>
  <si>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</si>
  <si>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</si>
  <si>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</si>
  <si>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</si>
  <si>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</si>
  <si>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</si>
  <si>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</si>
  <si>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</si>
  <si>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</si>
  <si>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</si>
  <si>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</si>
  <si>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</si>
  <si>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</si>
  <si>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</si>
  <si>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</si>
  <si>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</si>
  <si>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</si>
  <si>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</si>
  <si>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</si>
  <si>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</si>
  <si>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</si>
  <si>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</si>
  <si>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</si>
  <si>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</si>
  <si>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</si>
  <si>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</si>
  <si>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</si>
  <si>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</si>
  <si>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</si>
  <si>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</si>
  <si>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</si>
  <si>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</si>
  <si>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</si>
  <si>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</si>
  <si>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</si>
  <si>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</si>
  <si>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</si>
  <si>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</si>
  <si>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</si>
  <si>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</si>
  <si>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</si>
  <si>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</si>
  <si>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</si>
  <si>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</si>
  <si>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</si>
  <si>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</si>
  <si>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</si>
  <si>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</si>
  <si>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</si>
  <si>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</si>
  <si>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</si>
  <si>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</si>
  <si>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</si>
  <si>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</si>
  <si>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</si>
  <si>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</si>
  <si>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</si>
  <si>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</si>
  <si>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</si>
  <si>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</si>
  <si>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</si>
  <si>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</si>
  <si>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</si>
  <si>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</si>
  <si>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</si>
  <si>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</si>
  <si>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</si>
  <si>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</si>
  <si>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</si>
  <si>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</si>
  <si>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</si>
  <si>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</si>
  <si>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</si>
  <si>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</si>
  <si>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</si>
  <si>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</si>
  <si>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</si>
  <si>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</si>
  <si>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</si>
  <si>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</si>
  <si>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</si>
  <si>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</si>
  <si>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</si>
  <si>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</si>
  <si>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</si>
  <si>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</si>
  <si>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</si>
  <si>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</si>
  <si>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</si>
  <si>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</si>
  <si>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</si>
  <si>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</si>
  <si>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</si>
  <si>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</si>
  <si>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</si>
  <si>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</si>
  <si>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</si>
  <si>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</si>
  <si>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</si>
  <si>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</si>
  <si>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</si>
  <si>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</si>
  <si>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</si>
  <si>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</si>
  <si>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</si>
  <si>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</si>
  <si>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</si>
  <si>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</si>
  <si>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</si>
  <si>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</si>
  <si>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</si>
  <si>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</si>
  <si>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</si>
  <si>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</si>
  <si>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</si>
  <si>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</si>
  <si>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</si>
  <si>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</si>
  <si>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</si>
  <si>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</si>
  <si>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</si>
  <si>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</si>
  <si>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</si>
  <si>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</si>
  <si>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</si>
  <si>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</si>
  <si>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</si>
  <si>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</si>
  <si>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</si>
  <si>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</si>
  <si>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</si>
  <si>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</si>
  <si>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</si>
  <si>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</si>
  <si>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</si>
  <si>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</si>
  <si>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</si>
  <si>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</si>
  <si>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</si>
  <si>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</si>
  <si>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</si>
  <si>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</si>
  <si>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</si>
  <si>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</si>
  <si>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</si>
  <si>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</si>
  <si>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</si>
  <si>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</si>
  <si>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</si>
  <si>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</si>
  <si>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</si>
  <si>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</si>
  <si>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</si>
  <si>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</si>
  <si>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</si>
  <si>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</si>
  <si>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</si>
  <si>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</si>
  <si>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</si>
  <si>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</si>
  <si>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</si>
  <si>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</si>
  <si>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</si>
  <si>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</si>
  <si>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</si>
  <si>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</si>
  <si>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</si>
  <si>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</si>
  <si>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</si>
  <si>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</si>
  <si>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</si>
  <si>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</si>
  <si>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</si>
  <si>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</si>
  <si>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</si>
  <si>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</si>
  <si>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</si>
  <si>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</si>
  <si>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</si>
  <si>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</si>
  <si>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</si>
  <si>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</si>
  <si>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</si>
  <si>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</si>
  <si>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</si>
  <si>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</si>
  <si>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</si>
  <si>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</si>
  <si>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</si>
  <si>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</si>
  <si>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</si>
  <si>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</si>
  <si>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</si>
  <si>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</si>
  <si>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</si>
  <si>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</si>
  <si>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</si>
  <si>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</si>
  <si>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</si>
  <si>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</si>
  <si>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</si>
  <si>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</si>
  <si>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</si>
  <si>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</si>
  <si>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</si>
  <si>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</si>
  <si>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</si>
  <si>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</si>
  <si>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</si>
  <si>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</si>
  <si>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</si>
  <si>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</si>
  <si>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</si>
  <si>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</si>
  <si>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</si>
  <si>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</si>
  <si>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</si>
  <si>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</si>
  <si>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</si>
  <si>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</si>
  <si>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</si>
  <si>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</si>
  <si>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</si>
  <si>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</si>
  <si>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</si>
  <si>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</si>
  <si>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</si>
  <si>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</si>
  <si>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</si>
  <si>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</si>
  <si>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</si>
  <si>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</si>
  <si>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</si>
  <si>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</si>
  <si>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</si>
  <si>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</si>
  <si>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</si>
  <si>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</si>
  <si>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</si>
  <si>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</si>
  <si>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</si>
  <si>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</si>
  <si>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</si>
  <si>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</si>
  <si>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</si>
  <si>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</si>
  <si>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</si>
  <si>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</si>
  <si>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</si>
  <si>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</si>
  <si>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</si>
  <si>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</si>
  <si>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</si>
  <si>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</si>
  <si>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</si>
  <si>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</si>
  <si>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</si>
  <si>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</si>
  <si>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</si>
  <si>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</si>
  <si>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</si>
  <si>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</si>
  <si>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</si>
  <si>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</si>
  <si>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</si>
  <si>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</si>
  <si>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</si>
  <si>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</si>
  <si>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</si>
  <si>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</si>
  <si>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</si>
  <si>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</si>
  <si>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</si>
  <si>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</si>
  <si>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</si>
  <si>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</si>
  <si>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</si>
  <si>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</si>
  <si>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</si>
  <si>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</si>
  <si>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</si>
  <si>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</si>
  <si>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</si>
  <si>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</si>
  <si>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</si>
  <si>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</si>
  <si>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</si>
  <si>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</si>
  <si>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</si>
  <si>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</si>
  <si>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</si>
  <si>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</si>
  <si>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</si>
  <si>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</si>
  <si>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</si>
  <si>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</si>
  <si>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</si>
  <si>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</si>
  <si>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</si>
  <si>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</si>
  <si>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</si>
  <si>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</si>
  <si>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</si>
  <si>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</si>
  <si>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</si>
  <si>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</si>
  <si>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</si>
  <si>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</si>
  <si>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</si>
  <si>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</si>
  <si>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</si>
  <si>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</si>
  <si>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</si>
  <si>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</si>
  <si>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</si>
  <si>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</si>
  <si>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</si>
  <si>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</si>
  <si>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</si>
  <si>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</si>
  <si>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</si>
  <si>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</si>
  <si>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</si>
  <si>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</si>
  <si>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</si>
  <si>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</si>
  <si>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</si>
  <si>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</si>
  <si>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</si>
  <si>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</si>
  <si>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</si>
  <si>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</si>
  <si>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</si>
  <si>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</si>
  <si>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</si>
  <si>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</si>
  <si>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</si>
  <si>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</si>
  <si>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</si>
  <si>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</si>
  <si>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</si>
  <si>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</si>
  <si>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</si>
  <si>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</si>
  <si>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</si>
  <si>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</si>
  <si>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</si>
  <si>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</si>
  <si>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</si>
  <si>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</si>
  <si>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</si>
  <si>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</si>
  <si>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</si>
  <si>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</si>
  <si>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</si>
  <si>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</si>
  <si>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</si>
  <si>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</si>
  <si>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</si>
  <si>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</si>
  <si>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</si>
  <si>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</si>
  <si>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</si>
  <si>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</si>
  <si>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</si>
  <si>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</si>
  <si>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</si>
  <si>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</si>
  <si>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</si>
  <si>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</si>
  <si>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</si>
  <si>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</si>
  <si>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</si>
  <si>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</si>
  <si>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</si>
  <si>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</si>
  <si>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</si>
  <si>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</si>
  <si>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</si>
  <si>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</si>
  <si>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</si>
  <si>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</si>
  <si>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</si>
  <si>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</si>
  <si>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</si>
  <si>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</si>
  <si>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</si>
  <si>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</si>
  <si>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</si>
  <si>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</si>
  <si>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</si>
  <si>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</si>
  <si>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</si>
  <si>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</si>
  <si>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</si>
  <si>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</si>
  <si>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</si>
  <si>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</si>
  <si>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</si>
  <si>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</si>
  <si>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</si>
  <si>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</si>
  <si>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</si>
  <si>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</si>
  <si>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</si>
  <si>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</si>
  <si>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</si>
  <si>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</si>
  <si>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</si>
  <si>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</si>
  <si>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</si>
  <si>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</si>
  <si>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</si>
  <si>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</si>
  <si>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</si>
  <si>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</si>
  <si>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</si>
  <si>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</si>
  <si>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</si>
  <si>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</si>
  <si>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</si>
  <si>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</si>
  <si>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</si>
  <si>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</si>
  <si>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</si>
  <si>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</si>
  <si>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</si>
  <si>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</si>
  <si>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</si>
  <si>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</si>
  <si>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</si>
  <si>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</si>
  <si>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</si>
  <si>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</si>
  <si>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</si>
  <si>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</si>
  <si>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</si>
  <si>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</si>
  <si>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</si>
  <si>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</si>
  <si>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</si>
  <si>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</si>
  <si>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</si>
  <si>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</si>
  <si>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</si>
  <si>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</si>
  <si>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</si>
  <si>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</si>
  <si>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</si>
  <si>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</si>
  <si>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</si>
  <si>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</si>
  <si>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</si>
  <si>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</si>
  <si>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</si>
  <si>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</si>
  <si>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</si>
  <si>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</si>
  <si>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</si>
  <si>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</si>
  <si>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</si>
  <si>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</si>
  <si>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</si>
  <si>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</si>
  <si>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</si>
  <si>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</si>
  <si>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</si>
  <si>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</si>
  <si>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</si>
  <si>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</si>
  <si>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</si>
  <si>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</si>
  <si>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</si>
  <si>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</si>
  <si>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</si>
  <si>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</si>
  <si>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</si>
  <si>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</si>
  <si>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</si>
  <si>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</si>
  <si>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</si>
  <si>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</si>
  <si>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</si>
  <si>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</si>
  <si>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</si>
  <si>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</si>
  <si>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</si>
  <si>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</si>
  <si>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</si>
  <si>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</si>
  <si>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</si>
  <si>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</si>
  <si>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</si>
  <si>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</si>
  <si>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</si>
  <si>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</si>
  <si>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</si>
  <si>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</si>
  <si>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</si>
  <si>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</si>
  <si>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</si>
  <si>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</si>
  <si>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</si>
  <si>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</si>
  <si>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</si>
  <si>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</si>
  <si>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</si>
  <si>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</si>
  <si>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</si>
  <si>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</si>
  <si>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</si>
  <si>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</si>
  <si>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</si>
  <si>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</si>
  <si>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</si>
  <si>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</si>
  <si>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</si>
  <si>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</si>
  <si>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</si>
  <si>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</si>
  <si>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</si>
  <si>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</si>
  <si>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</si>
  <si>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</si>
  <si>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</si>
  <si>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</si>
  <si>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</si>
  <si>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</si>
  <si>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</si>
  <si>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</si>
  <si>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</si>
  <si>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</si>
  <si>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</si>
  <si>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</si>
  <si>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</si>
  <si>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</si>
  <si>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</si>
  <si>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</si>
  <si>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</si>
  <si>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</si>
  <si>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</si>
  <si>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</si>
  <si>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</si>
  <si>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</si>
  <si>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</si>
  <si>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</si>
  <si>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</si>
  <si>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</si>
  <si>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</si>
  <si>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</si>
  <si>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</si>
  <si>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</si>
  <si>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</si>
  <si>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</si>
  <si>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</si>
  <si>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</si>
  <si>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</si>
  <si>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</si>
  <si>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</si>
  <si>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</si>
  <si>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</si>
  <si>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</si>
  <si>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</si>
  <si>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</si>
  <si>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</si>
  <si>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</si>
  <si>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</si>
  <si>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</si>
  <si>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</si>
  <si>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</si>
  <si>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</si>
  <si>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</si>
  <si>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</si>
  <si>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</si>
  <si>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</si>
  <si>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</si>
  <si>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</si>
  <si>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</si>
  <si>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</si>
  <si>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</si>
  <si>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</si>
  <si>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</si>
  <si>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</si>
  <si>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</si>
  <si>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</si>
  <si>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</si>
  <si>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</si>
  <si>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</si>
  <si>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</si>
  <si>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</si>
  <si>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</si>
  <si>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</si>
  <si>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</si>
  <si>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</si>
  <si>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</si>
  <si>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</si>
  <si>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</si>
  <si>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</si>
  <si>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</si>
  <si>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</si>
  <si>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</si>
  <si>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</si>
  <si>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</si>
  <si>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</si>
  <si>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</si>
  <si>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</si>
  <si>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</si>
  <si>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</si>
  <si>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</si>
  <si>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</si>
  <si>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</si>
  <si>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</si>
  <si>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</si>
  <si>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</si>
  <si>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</si>
  <si>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</si>
  <si>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</si>
  <si>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</si>
  <si>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</si>
  <si>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</si>
  <si>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</si>
  <si>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</si>
  <si>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</si>
  <si>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</si>
  <si>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</si>
  <si>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</si>
  <si>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</si>
  <si>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</si>
  <si>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</si>
  <si>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</si>
  <si>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</si>
  <si>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</si>
  <si>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</si>
  <si>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</si>
  <si>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</si>
  <si>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</si>
  <si>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</si>
  <si>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</si>
  <si>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</si>
  <si>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</si>
  <si>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</si>
  <si>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</si>
  <si>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</si>
  <si>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</si>
  <si>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</si>
  <si>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</si>
  <si>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</si>
  <si>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</si>
  <si>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</si>
  <si>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</si>
  <si>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</si>
  <si>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</si>
  <si>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</si>
  <si>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</si>
  <si>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</si>
  <si>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</si>
  <si>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</si>
  <si>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</si>
  <si>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</si>
  <si>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</si>
  <si>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</si>
  <si>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</si>
  <si>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</si>
  <si>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</si>
  <si>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</si>
  <si>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</si>
  <si>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</si>
  <si>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</si>
  <si>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</si>
  <si>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</si>
  <si>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</si>
  <si>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</si>
  <si>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</si>
  <si>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</si>
  <si>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</si>
  <si>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</si>
  <si>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</si>
  <si>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</si>
  <si>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</si>
  <si>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</si>
  <si>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</si>
  <si>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</si>
  <si>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</si>
  <si>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</si>
  <si>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</si>
  <si>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</si>
  <si>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</si>
  <si>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</si>
  <si>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</si>
  <si>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</si>
  <si>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</si>
  <si>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</si>
  <si>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</si>
  <si>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</si>
  <si>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</si>
  <si>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</si>
  <si>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</si>
  <si>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</si>
  <si>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</si>
  <si>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</si>
  <si>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</si>
  <si>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</si>
  <si>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</si>
  <si>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</si>
  <si>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</si>
  <si>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</si>
  <si>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</si>
  <si>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</si>
  <si>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</si>
  <si>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</si>
  <si>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</si>
  <si>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</si>
  <si>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</si>
  <si>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</si>
  <si>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</si>
  <si>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</si>
  <si>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</si>
  <si>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</si>
  <si>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</si>
  <si>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</si>
  <si>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</si>
  <si>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</si>
  <si>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</si>
  <si>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</si>
  <si>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</si>
  <si>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</si>
  <si>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</si>
  <si>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</si>
  <si>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</si>
  <si>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</si>
  <si>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</si>
  <si>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</si>
  <si>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</si>
  <si>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</si>
  <si>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</si>
  <si>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</si>
  <si>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</si>
  <si>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</si>
  <si>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</si>
  <si>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</si>
  <si>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</si>
  <si>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</si>
  <si>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</si>
  <si>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</si>
  <si>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</si>
  <si>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</si>
  <si>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</si>
  <si>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</si>
  <si>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</si>
  <si>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</si>
  <si>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</si>
  <si>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</si>
  <si>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</si>
  <si>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</si>
  <si>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</si>
  <si>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</si>
  <si>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</si>
  <si>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</si>
  <si>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</si>
  <si>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</si>
  <si>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</si>
  <si>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</si>
  <si>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</si>
  <si>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</si>
  <si>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</si>
  <si>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</si>
  <si>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</si>
  <si>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</si>
  <si>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</si>
  <si>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</si>
  <si>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</si>
  <si>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</si>
  <si>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</si>
  <si>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</si>
  <si>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</si>
  <si>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</si>
  <si>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</si>
  <si>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</si>
  <si>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</si>
  <si>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</si>
  <si>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</si>
  <si>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</si>
  <si>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</si>
  <si>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</si>
  <si>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</si>
  <si>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</si>
  <si>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</si>
  <si>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</si>
  <si>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</si>
  <si>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</si>
  <si>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</si>
  <si>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</si>
  <si>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</si>
  <si>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</si>
  <si>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</si>
  <si>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</si>
  <si>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</si>
  <si>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</si>
  <si>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</si>
  <si>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</si>
  <si>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</si>
  <si>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</si>
  <si>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</si>
  <si>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</si>
  <si>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</si>
  <si>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</si>
  <si>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</si>
  <si>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</si>
  <si>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</si>
  <si>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</si>
  <si>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</si>
  <si>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</si>
  <si>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</si>
  <si>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</si>
  <si>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</si>
  <si>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</si>
  <si>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</si>
  <si>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</si>
  <si>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</si>
  <si>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</si>
  <si>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</si>
  <si>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</si>
  <si>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</si>
  <si>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</si>
  <si>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</si>
  <si>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</si>
  <si>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</si>
  <si>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</si>
  <si>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</si>
  <si>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</si>
  <si>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</si>
  <si>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</si>
  <si>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</si>
  <si>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</si>
  <si>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</si>
  <si>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</si>
  <si>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</si>
  <si>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</si>
  <si>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</si>
  <si>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</si>
  <si>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</si>
  <si>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</si>
  <si>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</si>
  <si>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</si>
  <si>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</si>
  <si>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</si>
  <si>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</si>
  <si>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</si>
  <si>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</si>
  <si>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</si>
  <si>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</si>
  <si>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</si>
  <si>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</si>
  <si>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</si>
  <si>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</si>
  <si>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</si>
  <si>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</si>
  <si>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</si>
  <si>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</si>
  <si>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</si>
  <si>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</si>
  <si>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</si>
  <si>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</si>
  <si>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</si>
  <si>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</si>
  <si>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</si>
  <si>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</si>
  <si>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</si>
  <si>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</si>
  <si>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</si>
  <si>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</si>
  <si>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</si>
  <si>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</si>
  <si>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</si>
  <si>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</si>
  <si>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</si>
  <si>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</si>
  <si>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</si>
  <si>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</si>
  <si>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</si>
  <si>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</si>
  <si>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</si>
  <si>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</si>
  <si>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</si>
  <si>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</si>
  <si>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</si>
  <si>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</si>
  <si>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</si>
  <si>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</si>
  <si>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</si>
  <si>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</si>
  <si>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</si>
  <si>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</si>
  <si>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</si>
  <si>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</si>
  <si>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</si>
  <si>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</si>
  <si>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</si>
  <si>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</si>
  <si>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</si>
  <si>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</si>
  <si>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</si>
  <si>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</si>
  <si>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</si>
  <si>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</si>
  <si>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</si>
  <si>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</si>
  <si>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</si>
  <si>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</si>
  <si>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</si>
  <si>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</si>
  <si>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</si>
  <si>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</si>
  <si>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</si>
  <si>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</si>
  <si>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</si>
  <si>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</si>
  <si>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</si>
  <si>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</si>
  <si>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</si>
  <si>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</si>
  <si>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</si>
  <si>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</si>
  <si>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</si>
  <si>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</si>
  <si>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</si>
  <si>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</si>
  <si>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</si>
  <si>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</si>
  <si>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</si>
  <si>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</si>
  <si>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</si>
  <si>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</si>
  <si>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</si>
  <si>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</si>
  <si>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</si>
  <si>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</si>
  <si>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</si>
  <si>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</si>
  <si>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</si>
  <si>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</si>
  <si>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</si>
  <si>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</si>
  <si>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</si>
  <si>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</si>
  <si>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</si>
  <si>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</si>
  <si>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</si>
  <si>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</si>
  <si>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</si>
  <si>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</si>
  <si>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</si>
  <si>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</si>
  <si>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</si>
  <si>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</si>
  <si>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</si>
  <si>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</si>
  <si>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</si>
  <si>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</si>
  <si>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</si>
  <si>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</si>
  <si>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</si>
  <si>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</si>
  <si>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</si>
  <si>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</si>
  <si>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</si>
  <si>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</si>
  <si>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</si>
  <si>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</si>
  <si>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</si>
  <si>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</si>
  <si>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</si>
  <si>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</si>
  <si>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</si>
  <si>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</si>
  <si>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</si>
  <si>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</si>
  <si>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</si>
  <si>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</si>
  <si>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</si>
  <si>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</si>
  <si>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</si>
  <si>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</si>
  <si>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</si>
  <si>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</si>
  <si>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</si>
  <si>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</si>
  <si>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</si>
  <si>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</si>
  <si>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</si>
  <si>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</si>
  <si>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</si>
  <si>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</si>
  <si>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</si>
  <si>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</si>
  <si>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</si>
  <si>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</si>
  <si>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</si>
  <si>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</si>
  <si>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</si>
  <si>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</si>
  <si>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</si>
  <si>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</si>
  <si>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</si>
  <si>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</si>
  <si>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</si>
  <si>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</si>
  <si>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</si>
  <si>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</si>
  <si>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</si>
  <si>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</si>
  <si>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</si>
  <si>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</si>
  <si>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</si>
  <si>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</si>
  <si>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</si>
  <si>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</si>
  <si>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</si>
  <si>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</si>
  <si>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</si>
  <si>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</si>
  <si>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</si>
  <si>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</si>
  <si>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</si>
  <si>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</si>
  <si>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</si>
  <si>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</si>
  <si>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</si>
  <si>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</si>
  <si>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</si>
  <si>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</si>
  <si>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</si>
  <si>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</si>
  <si>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</si>
  <si>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</si>
  <si>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</si>
  <si>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</si>
  <si>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</si>
  <si>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</si>
  <si>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</si>
  <si>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</si>
  <si>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</si>
  <si>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</si>
  <si>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</si>
  <si>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</si>
  <si>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</si>
  <si>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</si>
  <si>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</si>
  <si>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</si>
  <si>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</si>
  <si>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</si>
  <si>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</si>
  <si>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</si>
  <si>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</si>
  <si>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</si>
  <si>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</si>
  <si>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</si>
  <si>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</si>
  <si>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</si>
  <si>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</si>
  <si>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</si>
  <si>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</si>
  <si>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</si>
  <si>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</si>
  <si>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</si>
  <si>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</si>
  <si>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</si>
  <si>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</si>
  <si>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</si>
  <si>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</si>
  <si>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</si>
  <si>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</si>
  <si>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</si>
  <si>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</si>
  <si>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</si>
  <si>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</si>
  <si>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</si>
  <si>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</si>
  <si>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</si>
  <si>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</si>
  <si>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</si>
  <si>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</si>
  <si>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</si>
  <si>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</si>
  <si>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</si>
  <si>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</si>
  <si>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</si>
  <si>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</si>
  <si>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</si>
  <si>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</si>
  <si>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</si>
  <si>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</si>
  <si>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</si>
  <si>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</si>
  <si>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</si>
  <si>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</si>
  <si>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</si>
  <si>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</si>
  <si>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</si>
  <si>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</si>
  <si>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</si>
  <si>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</si>
  <si>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</si>
  <si>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</si>
  <si>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</si>
  <si>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</si>
  <si>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</si>
  <si>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</si>
  <si>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</si>
  <si>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</si>
  <si>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</si>
  <si>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</si>
  <si>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</si>
  <si>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</si>
  <si>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</si>
  <si>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</si>
  <si>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</si>
  <si>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</si>
  <si>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</si>
  <si>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</si>
  <si>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</si>
  <si>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</si>
  <si>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</si>
  <si>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</si>
  <si>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</si>
  <si>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</si>
  <si>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</si>
  <si>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</si>
  <si>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</si>
  <si>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</si>
  <si>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</si>
  <si>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</si>
  <si>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</si>
  <si>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</si>
  <si>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</si>
  <si>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</si>
  <si>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</si>
  <si>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</si>
  <si>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</si>
  <si>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</si>
  <si>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</si>
  <si>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</si>
  <si>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</si>
  <si>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</si>
  <si>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</si>
  <si>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</si>
  <si>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</si>
  <si>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</si>
  <si>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</si>
  <si>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</si>
  <si>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</si>
  <si>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</si>
  <si>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</si>
  <si>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</si>
  <si>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</si>
  <si>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</si>
  <si>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</si>
  <si>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</si>
  <si>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</si>
  <si>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</si>
  <si>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</si>
  <si>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</si>
  <si>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</si>
  <si>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</si>
  <si>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</si>
  <si>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</si>
  <si>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</si>
  <si>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</si>
  <si>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</si>
  <si>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</si>
  <si>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</si>
  <si>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</si>
  <si>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</si>
  <si>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</si>
  <si>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</si>
  <si>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</si>
  <si>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</si>
  <si>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</si>
  <si>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</si>
  <si>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</si>
  <si>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</si>
  <si>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</si>
  <si>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</si>
  <si>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</si>
  <si>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</si>
  <si>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</si>
  <si>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</si>
  <si>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</si>
  <si>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</si>
  <si>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</si>
  <si>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</si>
  <si>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</si>
  <si>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</si>
  <si>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</si>
  <si>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</si>
  <si>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</si>
  <si>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</si>
  <si>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</si>
  <si>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</si>
  <si>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</si>
  <si>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</si>
  <si>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</si>
  <si>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</si>
  <si>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</si>
  <si>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</si>
  <si>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</si>
  <si>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</si>
  <si>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</si>
  <si>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</si>
  <si>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</si>
  <si>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</si>
  <si>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</si>
  <si>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</si>
  <si>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</si>
  <si>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</si>
  <si>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</si>
  <si>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</si>
  <si>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</si>
  <si>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</si>
  <si>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</si>
  <si>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</si>
  <si>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</si>
  <si>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</si>
  <si>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</si>
  <si>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</si>
  <si>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</si>
  <si>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</si>
  <si>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</si>
  <si>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</si>
  <si>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</si>
  <si>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</si>
  <si>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</si>
  <si>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</si>
  <si>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</si>
  <si>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</si>
  <si>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</si>
  <si>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</si>
  <si>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</si>
  <si>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</si>
  <si>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</si>
  <si>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</si>
  <si>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</si>
  <si>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</si>
  <si>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</si>
  <si>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</si>
  <si>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</si>
  <si>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</si>
  <si>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</si>
  <si>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</si>
  <si>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</si>
  <si>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</si>
  <si>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</si>
  <si>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</si>
  <si>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</si>
  <si>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</si>
  <si>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</si>
  <si>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</si>
  <si>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</si>
  <si>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</si>
  <si>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</si>
  <si>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</si>
  <si>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</si>
  <si>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</si>
  <si>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</si>
  <si>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</si>
  <si>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</si>
  <si>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</si>
  <si>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</si>
  <si>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</si>
  <si>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</si>
  <si>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</si>
  <si>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</si>
  <si>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</si>
  <si>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</si>
  <si>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</si>
  <si>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</si>
  <si>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</si>
  <si>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</si>
  <si>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</si>
  <si>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</si>
  <si>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</si>
  <si>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</si>
  <si>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</si>
  <si>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</si>
  <si>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</si>
  <si>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</si>
  <si>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</si>
  <si>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</si>
  <si>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</si>
  <si>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</si>
  <si>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</si>
  <si>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</si>
  <si>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</si>
  <si>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</si>
  <si>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</si>
  <si>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</si>
  <si>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</si>
  <si>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</si>
  <si>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</si>
  <si>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</si>
  <si>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</si>
  <si>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</si>
  <si>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</si>
  <si>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</si>
  <si>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</si>
  <si>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</si>
  <si>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</si>
  <si>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</si>
  <si>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</si>
  <si>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</si>
  <si>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</si>
  <si>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</si>
  <si>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</si>
  <si>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</si>
  <si>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</si>
  <si>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</si>
  <si>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</si>
  <si>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</si>
  <si>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</si>
  <si>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</si>
  <si>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</si>
  <si>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</si>
  <si>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</si>
  <si>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</si>
  <si>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</si>
  <si>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</si>
  <si>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</si>
  <si>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</si>
  <si>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</si>
  <si>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</si>
  <si>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</si>
  <si>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</si>
  <si>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</si>
  <si>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</si>
  <si>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</si>
  <si>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</si>
  <si>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</si>
  <si>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</si>
  <si>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</si>
  <si>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</si>
  <si>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</si>
  <si>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</si>
  <si>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</si>
  <si>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</si>
  <si>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</si>
  <si>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</si>
  <si>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</si>
  <si>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</si>
  <si>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</si>
  <si>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</si>
  <si>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</si>
  <si>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</si>
  <si>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</si>
  <si>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</si>
  <si>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</si>
  <si>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</si>
  <si>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</si>
  <si>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</si>
  <si>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</si>
  <si>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</si>
  <si>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</si>
  <si>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</si>
  <si>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</si>
  <si>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</si>
  <si>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</si>
  <si>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</si>
  <si>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</si>
  <si>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</si>
  <si>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</si>
  <si>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</si>
  <si>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</si>
  <si>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</si>
  <si>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</si>
  <si>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</si>
  <si>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</si>
  <si>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</si>
  <si>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</si>
  <si>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</si>
  <si>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</si>
  <si>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</si>
  <si>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</si>
  <si>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</si>
  <si>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</si>
  <si>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</si>
  <si>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</si>
  <si>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</si>
  <si>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</si>
  <si>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</si>
  <si>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</si>
  <si>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</si>
  <si>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</si>
  <si>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</si>
  <si>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</si>
  <si>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</si>
  <si>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</si>
  <si>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</si>
  <si>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</si>
  <si>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</si>
  <si>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</si>
  <si>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</si>
  <si>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</si>
  <si>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</si>
  <si>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</si>
  <si>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</si>
  <si>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</si>
  <si>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</si>
  <si>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</si>
  <si>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</si>
  <si>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</si>
  <si>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</si>
  <si>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</si>
  <si>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</si>
  <si>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</si>
  <si>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</si>
  <si>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</si>
  <si>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</si>
  <si>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</si>
  <si>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</si>
  <si>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</si>
  <si>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</si>
  <si>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</si>
  <si>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</si>
  <si>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</si>
  <si>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</si>
  <si>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</si>
  <si>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</si>
  <si>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</si>
  <si>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</si>
  <si>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</si>
  <si>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</si>
  <si>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</si>
  <si>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</si>
  <si>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</si>
  <si>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</si>
  <si>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</si>
  <si>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</si>
  <si>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</si>
  <si>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</si>
  <si>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</si>
  <si>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</si>
  <si>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</si>
  <si>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</si>
  <si>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</si>
  <si>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</si>
  <si>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</si>
  <si>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</si>
  <si>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</si>
  <si>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</si>
  <si>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</si>
  <si>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</si>
  <si>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</si>
  <si>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</si>
  <si>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</si>
  <si>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</si>
  <si>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</si>
  <si>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</si>
  <si>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</si>
  <si>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</si>
  <si>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</si>
  <si>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</si>
  <si>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</si>
  <si>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</si>
  <si>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</si>
  <si>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</si>
  <si>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</si>
  <si>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</si>
  <si>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</si>
  <si>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</si>
  <si>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</si>
  <si>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</si>
  <si>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</si>
  <si>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</si>
  <si>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</si>
  <si>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</si>
  <si>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</si>
  <si>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</si>
  <si>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</si>
  <si>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</si>
  <si>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</si>
  <si>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</si>
  <si>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</si>
  <si>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</si>
  <si>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</si>
  <si>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</si>
  <si>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</si>
  <si>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</si>
  <si>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</si>
  <si>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</si>
  <si>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</si>
  <si>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</si>
  <si>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</si>
  <si>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</si>
  <si>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</si>
  <si>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</si>
  <si>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</si>
  <si>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</si>
  <si>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</si>
  <si>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</si>
  <si>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</si>
  <si>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</si>
  <si>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</si>
  <si>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</si>
  <si>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</si>
  <si>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</si>
  <si>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</si>
  <si>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</si>
  <si>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</si>
  <si>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</si>
  <si>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</si>
  <si>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</si>
  <si>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</si>
  <si>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</si>
  <si>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</si>
  <si>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</si>
  <si>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</si>
  <si>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</si>
  <si>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</si>
  <si>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</si>
  <si>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</si>
  <si>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</si>
  <si>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</si>
  <si>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</si>
  <si>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</si>
  <si>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</si>
  <si>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</si>
  <si>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</si>
  <si>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</si>
  <si>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</si>
  <si>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</si>
  <si>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</si>
  <si>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</si>
  <si>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</si>
  <si>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</si>
  <si>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</si>
  <si>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</si>
  <si>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</si>
  <si>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</si>
  <si>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</si>
  <si>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</si>
  <si>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</si>
  <si>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</si>
  <si>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</si>
  <si>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</si>
  <si>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</si>
  <si>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</si>
  <si>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</si>
  <si>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</si>
  <si>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</si>
  <si>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</si>
  <si>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</si>
  <si>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</si>
  <si>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</si>
  <si>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</si>
  <si>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</si>
  <si>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</si>
  <si>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</si>
  <si>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</si>
  <si>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</si>
  <si>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</si>
  <si>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</si>
  <si>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</si>
  <si>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</si>
  <si>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</si>
  <si>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</si>
  <si>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</si>
  <si>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</si>
  <si>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</si>
  <si>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</si>
  <si>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</si>
  <si>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</si>
  <si>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</si>
  <si>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</si>
  <si>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</si>
  <si>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</si>
  <si>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</si>
  <si>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</si>
  <si>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</si>
  <si>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</si>
  <si>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</si>
  <si>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</si>
  <si>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</si>
  <si>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</si>
  <si>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</si>
  <si>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</si>
  <si>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</si>
  <si>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</si>
  <si>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</si>
  <si>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</si>
  <si>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</si>
  <si>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</si>
  <si>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</si>
  <si>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</si>
  <si>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</si>
  <si>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</si>
  <si>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</si>
  <si>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</si>
  <si>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</si>
  <si>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</si>
  <si>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</si>
  <si>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</si>
  <si>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</si>
  <si>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</si>
  <si>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</si>
  <si>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</si>
  <si>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</si>
  <si>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</si>
  <si>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</si>
  <si>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</si>
  <si>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</si>
  <si>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</si>
  <si>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</si>
  <si>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</si>
  <si>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</si>
  <si>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</si>
  <si>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</si>
  <si>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</si>
  <si>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</si>
  <si>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</si>
  <si>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</si>
  <si>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</si>
  <si>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</si>
  <si>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</si>
  <si>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</si>
  <si>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</si>
  <si>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</si>
  <si>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</si>
  <si>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</si>
  <si>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</si>
  <si>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</si>
  <si>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</si>
  <si>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</si>
  <si>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</si>
  <si>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</si>
  <si>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</si>
  <si>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</si>
  <si>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</si>
  <si>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</si>
  <si>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</si>
  <si>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</si>
  <si>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</si>
  <si>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</si>
  <si>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</si>
  <si>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</si>
  <si>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</si>
  <si>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</si>
  <si>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</si>
  <si>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</si>
  <si>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</si>
  <si>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</si>
  <si>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</si>
  <si>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</si>
  <si>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</si>
  <si>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</si>
  <si>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</si>
  <si>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</si>
  <si>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</si>
  <si>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</si>
  <si>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</si>
  <si>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</si>
  <si>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</si>
  <si>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</si>
  <si>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</si>
  <si>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</si>
  <si>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</si>
  <si>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</si>
  <si>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</si>
  <si>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</si>
  <si>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</si>
  <si>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</si>
  <si>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</si>
  <si>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</si>
  <si>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</si>
  <si>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</si>
  <si>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</si>
  <si>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</si>
  <si>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</si>
  <si>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</si>
  <si>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</si>
  <si>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</si>
  <si>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</si>
  <si>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</si>
  <si>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</si>
  <si>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</si>
  <si>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</si>
  <si>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</si>
  <si>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</si>
  <si>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</si>
  <si>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</si>
  <si>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</si>
  <si>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</si>
  <si>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</si>
  <si>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</si>
  <si>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</si>
  <si>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</si>
  <si>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</si>
  <si>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</si>
  <si>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</si>
  <si>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</si>
  <si>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</si>
  <si>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</si>
  <si>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</si>
  <si>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</si>
  <si>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</si>
  <si>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</si>
  <si>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</si>
  <si>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</si>
  <si>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</si>
  <si>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</si>
  <si>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</si>
  <si>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</si>
  <si>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</si>
  <si>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</si>
  <si>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</si>
  <si>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</si>
  <si>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</si>
  <si>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</si>
  <si>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</si>
  <si>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</si>
  <si>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</si>
  <si>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</si>
  <si>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</si>
  <si>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</si>
  <si>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</si>
  <si>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</si>
  <si>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</si>
  <si>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</si>
  <si>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</si>
  <si>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</si>
  <si>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</si>
  <si>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</si>
  <si>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</si>
  <si>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</si>
  <si>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</si>
  <si>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</si>
  <si>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</si>
  <si>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</si>
  <si>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</si>
  <si>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</si>
  <si>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</si>
  <si>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</si>
  <si>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</si>
  <si>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</si>
  <si>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</si>
  <si>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</si>
  <si>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</si>
  <si>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</si>
  <si>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</si>
  <si>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</si>
  <si>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</si>
  <si>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</si>
  <si>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</si>
  <si>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</si>
  <si>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</si>
  <si>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</si>
  <si>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</si>
  <si>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</si>
  <si>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</si>
  <si>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</si>
  <si>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</si>
  <si>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</si>
  <si>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</si>
  <si>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</si>
  <si>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</si>
  <si>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</si>
  <si>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</si>
  <si>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</si>
  <si>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</si>
  <si>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</si>
  <si>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</si>
  <si>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</si>
  <si>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</si>
  <si>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</si>
  <si>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</si>
  <si>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</si>
  <si>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</si>
  <si>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</si>
  <si>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</si>
  <si>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</si>
  <si>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</si>
  <si>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</si>
  <si>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</si>
  <si>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</si>
  <si>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</si>
  <si>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</si>
  <si>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</si>
  <si>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</si>
  <si>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</si>
  <si>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</si>
  <si>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</si>
  <si>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</si>
  <si>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</si>
  <si>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</si>
  <si>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</si>
  <si>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</si>
  <si>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</si>
  <si>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</si>
  <si>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</si>
  <si>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</si>
  <si>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</si>
  <si>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</si>
  <si>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</si>
  <si>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</si>
  <si>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</si>
  <si>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</si>
  <si>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</si>
  <si>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</si>
  <si>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</si>
  <si>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</si>
  <si>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</si>
  <si>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</si>
  <si>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</si>
  <si>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</si>
  <si>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</si>
  <si>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</si>
  <si>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</si>
  <si>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</si>
  <si>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</si>
  <si>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</si>
  <si>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</si>
  <si>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</si>
  <si>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</si>
  <si>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</si>
  <si>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</si>
  <si>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</si>
  <si>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</si>
  <si>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</si>
  <si>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</si>
  <si>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</si>
  <si>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</si>
  <si>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</si>
  <si>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</si>
  <si>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</si>
  <si>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</si>
  <si>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</si>
  <si>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</si>
  <si>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</si>
  <si>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</si>
  <si>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</si>
  <si>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</si>
  <si>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</si>
  <si>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</si>
  <si>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</si>
  <si>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</si>
  <si>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</si>
  <si>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</si>
  <si>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</si>
  <si>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</si>
  <si>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</si>
  <si>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</si>
  <si>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</si>
  <si>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</si>
  <si>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</si>
  <si>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</si>
  <si>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</si>
  <si>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</si>
  <si>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</si>
  <si>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</si>
  <si>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</si>
  <si>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</si>
  <si>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</si>
  <si>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</si>
  <si>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</si>
  <si>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</si>
  <si>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</si>
  <si>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</si>
  <si>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</si>
  <si>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</si>
  <si>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</si>
  <si>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</si>
  <si>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</si>
  <si>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</si>
  <si>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</si>
  <si>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</si>
  <si>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</si>
  <si>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</si>
  <si>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</si>
  <si>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</si>
  <si>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</si>
  <si>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</si>
  <si>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</si>
  <si>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</si>
  <si>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</si>
  <si>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</si>
  <si>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</si>
  <si>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</si>
  <si>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</si>
  <si>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</si>
  <si>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</si>
  <si>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</si>
  <si>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</si>
  <si>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</si>
  <si>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</si>
  <si>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</si>
  <si>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</si>
  <si>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</si>
  <si>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</si>
  <si>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</si>
  <si>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</si>
  <si>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</si>
  <si>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</si>
  <si>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</si>
  <si>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</si>
  <si>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</si>
  <si>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</si>
  <si>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</si>
  <si>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</si>
  <si>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</si>
  <si>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</si>
  <si>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</si>
  <si>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</si>
  <si>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</si>
  <si>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</si>
  <si>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</si>
  <si>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</si>
  <si>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</si>
  <si>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</si>
  <si>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</si>
  <si>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</si>
  <si>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</si>
  <si>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</si>
  <si>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</si>
  <si>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</si>
  <si>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</si>
  <si>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</si>
  <si>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</si>
  <si>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</si>
  <si>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</si>
  <si>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</si>
  <si>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</si>
  <si>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</si>
  <si>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</si>
  <si>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</si>
  <si>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</si>
  <si>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</si>
  <si>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</si>
  <si>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</si>
  <si>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</si>
  <si>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</si>
  <si>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</si>
  <si>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</si>
  <si>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</si>
  <si>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</si>
  <si>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</si>
  <si>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</si>
  <si>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</si>
  <si>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</si>
  <si>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</si>
  <si>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</si>
  <si>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</si>
  <si>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</si>
  <si>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</si>
  <si>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</si>
  <si>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</si>
  <si>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</si>
  <si>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</si>
  <si>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</si>
  <si>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</si>
  <si>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</si>
  <si>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</si>
  <si>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</si>
  <si>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</si>
  <si>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</si>
  <si>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</si>
  <si>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</si>
  <si>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</si>
  <si>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</si>
  <si>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</si>
  <si>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</si>
  <si>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</si>
  <si>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</si>
  <si>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</si>
  <si>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</si>
  <si>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</si>
  <si>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</si>
  <si>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</si>
  <si>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</si>
  <si>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</si>
  <si>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</si>
  <si>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</si>
  <si>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</si>
  <si>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</si>
  <si>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</si>
  <si>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</si>
  <si>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</si>
  <si>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</si>
  <si>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</si>
  <si>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</si>
  <si>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</si>
  <si>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</si>
  <si>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</si>
  <si>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</si>
  <si>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</si>
  <si>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</si>
  <si>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</si>
  <si>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</si>
  <si>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</si>
  <si>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</si>
  <si>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</si>
  <si>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</si>
  <si>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</si>
  <si>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</si>
  <si>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</si>
  <si>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</si>
  <si>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</si>
  <si>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</si>
  <si>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</si>
  <si>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</si>
  <si>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</si>
  <si>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</si>
  <si>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</si>
  <si>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</si>
  <si>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</si>
  <si>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</si>
  <si>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</si>
  <si>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</si>
  <si>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</si>
  <si>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</si>
  <si>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</si>
  <si>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</si>
  <si>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</si>
  <si>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</si>
  <si>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</si>
  <si>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</si>
  <si>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</si>
  <si>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</si>
  <si>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</si>
  <si>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</si>
  <si>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</si>
  <si>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</si>
  <si>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</si>
  <si>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</si>
  <si>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</si>
  <si>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</si>
  <si>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</si>
  <si>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</si>
  <si>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</si>
  <si>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</si>
  <si>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</si>
  <si>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</si>
  <si>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</si>
  <si>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</si>
  <si>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</si>
  <si>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</si>
  <si>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</si>
  <si>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</si>
  <si>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</si>
  <si>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</si>
  <si>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</si>
  <si>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</si>
  <si>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</si>
  <si>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</si>
  <si>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</si>
  <si>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</si>
  <si>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</si>
  <si>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</si>
  <si>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</si>
  <si>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</si>
  <si>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</si>
  <si>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</si>
  <si>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</si>
  <si>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</si>
  <si>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</si>
  <si>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</si>
  <si>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</si>
  <si>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</si>
  <si>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</si>
  <si>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</si>
  <si>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</si>
  <si>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</si>
  <si>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</si>
  <si>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</si>
  <si>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</si>
  <si>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</si>
  <si>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</si>
  <si>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</si>
  <si>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</si>
  <si>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</si>
  <si>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</si>
  <si>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</si>
  <si>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</si>
  <si>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</si>
  <si>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</si>
  <si>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</si>
  <si>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</si>
  <si>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</si>
  <si>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</si>
  <si>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</si>
  <si>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</si>
  <si>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</si>
  <si>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</si>
  <si>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</si>
  <si>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</si>
  <si>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</si>
  <si>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</si>
  <si>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</si>
  <si>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</si>
  <si>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</si>
  <si>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</si>
  <si>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</si>
  <si>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</si>
  <si>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</si>
  <si>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</si>
  <si>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</si>
  <si>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</si>
  <si>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</si>
  <si>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</si>
  <si>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</si>
  <si>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</si>
  <si>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</si>
  <si>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</si>
  <si>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</si>
  <si>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</si>
  <si>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</si>
  <si>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</si>
  <si>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</si>
  <si>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</si>
  <si>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</si>
  <si>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</si>
  <si>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</si>
  <si>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</si>
  <si>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</si>
  <si>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</si>
  <si>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</si>
  <si>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</si>
  <si>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</si>
  <si>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</si>
  <si>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</si>
  <si>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</si>
  <si>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</si>
  <si>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</si>
  <si>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</si>
  <si>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</si>
  <si>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</si>
  <si>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</si>
  <si>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</si>
  <si>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</si>
  <si>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</si>
  <si>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</si>
  <si>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</si>
  <si>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</si>
  <si>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</si>
  <si>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</si>
  <si>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</si>
  <si>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</si>
  <si>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</si>
  <si>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</si>
  <si>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</si>
  <si>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</si>
  <si>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</si>
  <si>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</si>
  <si>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</si>
  <si>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</si>
  <si>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</si>
  <si>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</si>
  <si>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</si>
  <si>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</si>
  <si>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</si>
  <si>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</si>
  <si>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</si>
  <si>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</si>
  <si>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</si>
  <si>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</si>
  <si>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</si>
  <si>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</si>
  <si>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</si>
  <si>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</si>
  <si>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</si>
  <si>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</si>
  <si>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</si>
  <si>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</si>
  <si>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</si>
  <si>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</si>
  <si>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</si>
  <si>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</si>
  <si>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</si>
  <si>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</si>
  <si>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</si>
  <si>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</si>
  <si>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</si>
  <si>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</si>
  <si>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</si>
  <si>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</si>
  <si>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</si>
  <si>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</si>
  <si>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</si>
  <si>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</si>
  <si>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</si>
  <si>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</si>
  <si>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</si>
  <si>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</si>
  <si>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</si>
  <si>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</si>
  <si>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</si>
  <si>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</si>
  <si>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</si>
  <si>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</si>
  <si>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</si>
  <si>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</si>
  <si>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</si>
  <si>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</si>
  <si>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</si>
  <si>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</si>
  <si>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</si>
  <si>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</si>
  <si>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</si>
  <si>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</si>
  <si>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</si>
  <si>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</si>
  <si>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</si>
  <si>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</si>
  <si>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</si>
  <si>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</si>
  <si>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</si>
  <si>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</si>
  <si>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</si>
  <si>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</si>
  <si>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</si>
  <si>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</si>
  <si>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</si>
  <si>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</si>
  <si>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</si>
  <si>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</si>
  <si>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</si>
  <si>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</si>
  <si>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</si>
  <si>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</si>
  <si>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</si>
  <si>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</si>
  <si>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</si>
  <si>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</si>
  <si>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</si>
  <si>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</si>
  <si>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</si>
  <si>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</si>
  <si>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</si>
  <si>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</si>
  <si>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</si>
  <si>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</si>
  <si>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</si>
  <si>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</si>
  <si>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</si>
  <si>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</si>
  <si>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</si>
  <si>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</si>
  <si>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</si>
  <si>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</si>
  <si>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</si>
  <si>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</si>
  <si>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</si>
  <si>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</si>
  <si>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</si>
  <si>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</si>
  <si>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</si>
  <si>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</si>
  <si>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</si>
  <si>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</si>
  <si>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</si>
  <si>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</si>
  <si>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</si>
  <si>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</si>
  <si>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</si>
  <si>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</si>
  <si>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</si>
  <si>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</si>
  <si>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</si>
  <si>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</si>
  <si>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</si>
  <si>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</si>
  <si>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</si>
  <si>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</si>
  <si>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</si>
  <si>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</si>
  <si>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</si>
  <si>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</si>
  <si>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</si>
  <si>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</si>
  <si>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</si>
  <si>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</si>
  <si>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</si>
  <si>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</si>
  <si>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</si>
  <si>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</si>
  <si>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</si>
  <si>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</si>
  <si>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</si>
  <si>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</si>
  <si>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</si>
  <si>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</si>
  <si>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</si>
  <si>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</si>
  <si>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</si>
  <si>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</si>
  <si>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</si>
  <si>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</si>
  <si>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</si>
  <si>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</si>
  <si>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</si>
  <si>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</si>
  <si>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</si>
  <si>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</si>
  <si>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</si>
  <si>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</si>
  <si>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</si>
  <si>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</si>
  <si>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</si>
  <si>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</si>
  <si>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</si>
  <si>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</si>
  <si>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</si>
  <si>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</si>
  <si>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</si>
  <si>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</si>
  <si>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</si>
  <si>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</si>
  <si>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</si>
  <si>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</si>
  <si>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</si>
  <si>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</si>
  <si>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</si>
  <si>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</si>
  <si>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</si>
  <si>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</si>
  <si>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</si>
  <si>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</si>
  <si>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</si>
  <si>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</si>
  <si>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</si>
  <si>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</si>
  <si>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</si>
  <si>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</si>
  <si>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</si>
  <si>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</si>
  <si>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</si>
  <si>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</si>
  <si>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</si>
  <si>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</si>
  <si>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</si>
  <si>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</si>
  <si>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</si>
  <si>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</si>
  <si>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</si>
  <si>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</si>
  <si>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</si>
  <si>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</si>
  <si>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</si>
  <si>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</si>
  <si>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</si>
  <si>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</si>
  <si>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</si>
  <si>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</si>
  <si>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</si>
  <si>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</si>
  <si>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</si>
  <si>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</si>
  <si>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</si>
  <si>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</si>
  <si>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</si>
  <si>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</si>
  <si>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</si>
  <si>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</si>
  <si>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</si>
  <si>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</si>
  <si>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</si>
  <si>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</si>
  <si>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</si>
  <si>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</si>
  <si>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</si>
  <si>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</si>
  <si>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</si>
  <si>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</si>
  <si>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</si>
  <si>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</si>
  <si>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</si>
  <si>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</si>
  <si>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</si>
  <si>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</si>
  <si>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</si>
  <si>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</si>
  <si>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</si>
  <si>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</si>
  <si>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</si>
  <si>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</si>
  <si>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</si>
  <si>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</si>
  <si>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</si>
  <si>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</si>
  <si>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</si>
  <si>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</si>
  <si>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</si>
  <si>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</si>
  <si>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</si>
  <si>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</si>
  <si>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</si>
  <si>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</si>
  <si>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</si>
  <si>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</si>
  <si>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</si>
  <si>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</si>
  <si>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</si>
  <si>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</si>
  <si>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</si>
  <si>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</si>
  <si>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</si>
  <si>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</si>
  <si>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</si>
  <si>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</si>
  <si>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</si>
  <si>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</si>
  <si>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</si>
  <si>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</si>
  <si>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</si>
  <si>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</si>
  <si>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</si>
  <si>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</si>
  <si>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</si>
  <si>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</si>
  <si>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</si>
  <si>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</si>
  <si>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</si>
  <si>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</si>
  <si>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</si>
  <si>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</si>
  <si>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</si>
  <si>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</si>
  <si>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</si>
  <si>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</si>
  <si>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</si>
  <si>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</si>
  <si>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</si>
  <si>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</si>
  <si>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</si>
  <si>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</si>
  <si>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</si>
  <si>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</si>
  <si>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</si>
  <si>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</si>
  <si>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</si>
  <si>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</si>
  <si>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</si>
  <si>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</si>
  <si>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</si>
  <si>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</si>
  <si>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</si>
  <si>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</si>
  <si>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</si>
  <si>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</si>
  <si>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</si>
  <si>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</si>
  <si>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</si>
  <si>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</si>
  <si>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</si>
  <si>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</si>
  <si>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</si>
  <si>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</si>
  <si>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</si>
  <si>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</si>
  <si>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</si>
  <si>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</si>
  <si>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</si>
  <si>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</si>
  <si>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</si>
  <si>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</si>
  <si>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</si>
  <si>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</si>
  <si>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</si>
  <si>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</si>
  <si>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</si>
  <si>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</si>
  <si>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</si>
  <si>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</si>
  <si>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</si>
  <si>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</si>
  <si>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</si>
  <si>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</si>
  <si>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</si>
  <si>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</si>
  <si>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</si>
  <si>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</si>
  <si>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</si>
  <si>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</si>
  <si>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</si>
  <si>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</si>
  <si>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</si>
  <si>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</si>
  <si>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</si>
  <si>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</si>
  <si>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</si>
  <si>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</si>
  <si>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</si>
  <si>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</si>
  <si>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</si>
  <si>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</si>
  <si>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</si>
  <si>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</si>
  <si>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</si>
  <si>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</si>
  <si>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</si>
  <si>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</si>
  <si>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</si>
  <si>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</si>
  <si>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</si>
  <si>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</si>
  <si>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</si>
  <si>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</si>
  <si>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</si>
  <si>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</si>
  <si>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</si>
  <si>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</si>
  <si>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</si>
  <si>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</si>
  <si>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</si>
  <si>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</si>
  <si>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</si>
  <si>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</si>
  <si>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</si>
  <si>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</si>
  <si>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</si>
  <si>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</si>
  <si>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</si>
  <si>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</si>
  <si>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</si>
  <si>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</si>
  <si>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</si>
  <si>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</si>
  <si>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</si>
  <si>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</si>
  <si>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</si>
  <si>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</si>
  <si>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</si>
  <si>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</si>
  <si>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</si>
  <si>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</si>
  <si>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</si>
  <si>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</si>
  <si>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</si>
  <si>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</si>
  <si>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</si>
  <si>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</si>
  <si>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</si>
  <si>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</si>
  <si>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</si>
  <si>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</si>
  <si>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</si>
  <si>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</si>
  <si>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</si>
  <si>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</si>
  <si>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</si>
  <si>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</si>
  <si>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</si>
  <si>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</si>
  <si>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</si>
  <si>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</si>
  <si>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</si>
  <si>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</si>
  <si>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</si>
  <si>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</si>
  <si>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</si>
  <si>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</si>
  <si>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</si>
  <si>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</si>
  <si>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</si>
  <si>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</si>
  <si>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</si>
  <si>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</si>
  <si>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</si>
  <si>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</si>
  <si>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</si>
  <si>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</si>
  <si>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</si>
  <si>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</si>
  <si>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</si>
  <si>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</si>
  <si>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</si>
  <si>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</si>
  <si>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</si>
  <si>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</si>
  <si>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</si>
  <si>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</si>
  <si>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</si>
  <si>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</si>
  <si>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</si>
  <si>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</si>
  <si>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</si>
  <si>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</si>
  <si>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</si>
  <si>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</si>
  <si>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</si>
  <si>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</si>
  <si>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</si>
  <si>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</si>
  <si>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</si>
  <si>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</si>
  <si>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</si>
  <si>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</si>
  <si>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</si>
  <si>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</si>
  <si>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</si>
  <si>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</si>
  <si>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</si>
  <si>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</si>
  <si>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</si>
  <si>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</si>
  <si>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</si>
  <si>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</si>
  <si>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</si>
  <si>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</si>
  <si>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</si>
  <si>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</si>
  <si>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</si>
  <si>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</si>
  <si>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</si>
  <si>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</si>
  <si>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</si>
  <si>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</si>
  <si>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</si>
  <si>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</si>
  <si>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</si>
  <si>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</si>
  <si>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</si>
  <si>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</si>
  <si>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</si>
  <si>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</si>
  <si>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</si>
  <si>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</si>
  <si>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</si>
  <si>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</si>
  <si>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</si>
  <si>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</si>
  <si>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</si>
  <si>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</si>
  <si>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</si>
  <si>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</si>
  <si>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</si>
  <si>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</si>
  <si>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</si>
  <si>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</si>
  <si>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</si>
  <si>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</si>
  <si>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</si>
  <si>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</si>
  <si>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</si>
  <si>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</si>
  <si>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</si>
  <si>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</si>
  <si>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</si>
  <si>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</si>
  <si>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</si>
  <si>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</si>
  <si>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</si>
  <si>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</si>
  <si>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</si>
  <si>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</si>
  <si>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</si>
  <si>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</si>
  <si>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</si>
  <si>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</si>
  <si>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</si>
  <si>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</si>
  <si>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</si>
  <si>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</si>
  <si>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</si>
  <si>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</si>
  <si>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</si>
  <si>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</si>
  <si>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</si>
  <si>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</si>
  <si>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</si>
  <si>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</si>
  <si>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</si>
  <si>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</si>
  <si>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</si>
  <si>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</si>
  <si>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</si>
  <si>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</si>
  <si>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</si>
  <si>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</si>
  <si>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</si>
  <si>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</si>
  <si>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</si>
  <si>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</si>
  <si>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</si>
  <si>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</si>
  <si>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</si>
  <si>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</si>
  <si>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</si>
  <si>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</si>
  <si>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</si>
  <si>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</si>
  <si>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</si>
  <si>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</si>
  <si>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</si>
  <si>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</si>
  <si>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</si>
  <si>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</si>
  <si>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</si>
  <si>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</si>
  <si>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</si>
  <si>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</si>
  <si>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</si>
  <si>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</si>
  <si>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</si>
  <si>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</si>
  <si>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</si>
  <si>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</si>
  <si>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</si>
  <si>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</si>
  <si>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</si>
  <si>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</si>
  <si>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</si>
  <si>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</si>
  <si>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</si>
  <si>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</si>
  <si>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</si>
  <si>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</si>
  <si>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</si>
  <si>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</si>
  <si>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</si>
  <si>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</si>
  <si>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</si>
  <si>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</si>
  <si>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</si>
  <si>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</si>
  <si>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</si>
  <si>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</si>
  <si>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</si>
  <si>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</si>
  <si>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</si>
  <si>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</si>
  <si>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</si>
  <si>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</si>
  <si>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</si>
  <si>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</si>
  <si>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</si>
  <si>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</si>
  <si>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</si>
  <si>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</si>
  <si>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</si>
  <si>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</si>
  <si>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</si>
  <si>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</si>
  <si>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</si>
  <si>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</si>
  <si>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</si>
  <si>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</si>
  <si>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</si>
  <si>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</si>
  <si>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</si>
  <si>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</si>
  <si>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</si>
  <si>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</si>
  <si>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</si>
  <si>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</si>
  <si>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</si>
  <si>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</si>
  <si>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</si>
  <si>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</si>
  <si>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</si>
  <si>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</si>
  <si>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</si>
  <si>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</si>
  <si>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</si>
  <si>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</si>
  <si>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</si>
  <si>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</si>
  <si>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</si>
  <si>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</si>
  <si>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</si>
  <si>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</si>
  <si>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</si>
  <si>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</si>
  <si>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</si>
  <si>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</si>
  <si>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</si>
  <si>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</si>
  <si>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</si>
  <si>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</si>
  <si>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</si>
  <si>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</si>
  <si>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</si>
  <si>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</si>
  <si>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</si>
  <si>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</si>
  <si>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</si>
  <si>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</si>
  <si>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</si>
  <si>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</si>
  <si>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</si>
  <si>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</si>
  <si>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</si>
  <si>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</si>
  <si>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</si>
  <si>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</si>
  <si>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</si>
  <si>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</si>
  <si>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</si>
  <si>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</si>
  <si>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</si>
  <si>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</si>
  <si>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</si>
  <si>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</si>
  <si>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</si>
  <si>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</si>
  <si>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</si>
  <si>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</si>
  <si>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</si>
  <si>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</si>
  <si>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</si>
  <si>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</si>
  <si>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</si>
  <si>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</si>
  <si>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</si>
  <si>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</si>
  <si>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</si>
  <si>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</si>
  <si>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</si>
  <si>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</si>
  <si>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</si>
  <si>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</si>
  <si>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</si>
  <si>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</si>
  <si>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</si>
  <si>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</si>
  <si>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</si>
  <si>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</si>
  <si>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</si>
  <si>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</si>
  <si>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</si>
  <si>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</si>
  <si>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</si>
  <si>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</si>
  <si>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</si>
  <si>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</si>
  <si>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</si>
  <si>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</si>
  <si>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</si>
  <si>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</si>
  <si>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</si>
  <si>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</si>
  <si>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</si>
  <si>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</si>
  <si>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</si>
  <si>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</si>
  <si>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</si>
  <si>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</si>
  <si>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</si>
  <si>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</si>
  <si>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</si>
  <si>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</si>
  <si>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</si>
  <si>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</si>
  <si>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</si>
  <si>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</si>
  <si>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</si>
  <si>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</si>
  <si>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</si>
  <si>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</si>
  <si>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</si>
  <si>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</si>
  <si>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</si>
  <si>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</si>
  <si>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</si>
  <si>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</si>
  <si>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</si>
  <si>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</si>
  <si>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</si>
  <si>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</si>
  <si>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</si>
  <si>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</si>
  <si>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</si>
  <si>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</si>
  <si>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</si>
  <si>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</si>
  <si>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</si>
  <si>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</si>
  <si>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</si>
  <si>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</si>
  <si>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</si>
  <si>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</si>
  <si>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</si>
  <si>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</si>
  <si>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</si>
  <si>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</si>
  <si>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</si>
  <si>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</si>
  <si>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</si>
  <si>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</si>
  <si>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</si>
  <si>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</si>
  <si>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</si>
  <si>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</si>
  <si>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</si>
  <si>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</si>
  <si>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</si>
  <si>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</si>
  <si>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</si>
  <si>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</si>
  <si>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</si>
  <si>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</si>
  <si>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</si>
  <si>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</si>
  <si>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</si>
  <si>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</si>
  <si>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</si>
  <si>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</si>
  <si>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</si>
  <si>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</si>
  <si>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</si>
  <si>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</si>
  <si>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</si>
  <si>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</si>
  <si>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</si>
  <si>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</si>
  <si>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</si>
  <si>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</si>
  <si>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</si>
  <si>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</si>
  <si>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</si>
  <si>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</si>
  <si>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</si>
  <si>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</si>
  <si>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</si>
  <si>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</si>
  <si>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</si>
  <si>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</si>
  <si>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</si>
  <si>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</si>
  <si>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</si>
  <si>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</si>
  <si>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</si>
  <si>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</si>
  <si>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</si>
  <si>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</si>
  <si>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</si>
  <si>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</si>
  <si>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</si>
  <si>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</si>
  <si>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</si>
  <si>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</si>
  <si>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</si>
  <si>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</si>
  <si>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</si>
  <si>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</si>
  <si>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</si>
  <si>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</si>
  <si>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</si>
  <si>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</si>
  <si>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</si>
  <si>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</si>
  <si>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</si>
  <si>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</si>
  <si>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</si>
  <si>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</si>
  <si>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</si>
  <si>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</si>
  <si>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</si>
  <si>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</si>
  <si>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</si>
  <si>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</si>
  <si>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</si>
  <si>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</si>
  <si>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</si>
  <si>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</si>
  <si>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</si>
  <si>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</si>
  <si>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</si>
  <si>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</si>
  <si>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</si>
  <si>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</si>
  <si>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</si>
  <si>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</si>
  <si>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</si>
  <si>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</si>
  <si>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</si>
  <si>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</si>
  <si>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</si>
  <si>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</si>
  <si>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</si>
  <si>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</si>
  <si>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</si>
  <si>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</si>
  <si>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</si>
  <si>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</si>
  <si>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</si>
  <si>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</si>
  <si>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</si>
  <si>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</si>
  <si>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</si>
  <si>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</si>
  <si>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</si>
  <si>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</si>
  <si>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</si>
  <si>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</si>
  <si>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</si>
  <si>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</si>
  <si>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</si>
  <si>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</si>
  <si>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</si>
  <si>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</si>
  <si>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</si>
  <si>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</si>
  <si>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</si>
  <si>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</si>
  <si>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</si>
  <si>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</si>
  <si>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</si>
  <si>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</si>
  <si>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</si>
  <si>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</si>
  <si>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</si>
  <si>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</si>
  <si>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</si>
  <si>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</si>
  <si>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</si>
  <si>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</si>
  <si>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</si>
  <si>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</si>
  <si>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</si>
  <si>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</si>
  <si>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</si>
  <si>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</si>
  <si>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</si>
  <si>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</si>
  <si>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</si>
  <si>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</si>
  <si>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</si>
  <si>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</si>
  <si>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</si>
  <si>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</si>
  <si>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</si>
  <si>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</si>
  <si>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</si>
  <si>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</si>
  <si>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</si>
  <si>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</si>
  <si>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</si>
  <si>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</si>
  <si>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</si>
  <si>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</si>
  <si>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</si>
  <si>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</si>
  <si>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</si>
  <si>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</si>
  <si>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</si>
  <si>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</si>
  <si>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</si>
  <si>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</si>
  <si>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</si>
  <si>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</si>
  <si>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</si>
  <si>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</si>
  <si>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</si>
  <si>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</si>
  <si>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</si>
  <si>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</si>
  <si>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</si>
  <si>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</si>
  <si>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</si>
  <si>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</si>
  <si>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</si>
  <si>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</si>
  <si>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</si>
  <si>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</si>
  <si>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</si>
  <si>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</si>
  <si>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</si>
  <si>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</si>
  <si>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</si>
  <si>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</si>
  <si>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</si>
  <si>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</si>
  <si>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</si>
  <si>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</si>
  <si>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</si>
  <si>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</si>
  <si>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</si>
  <si>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</si>
  <si>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</si>
  <si>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</si>
  <si>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</si>
  <si>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</si>
  <si>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</si>
  <si>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</si>
  <si>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</si>
  <si>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</si>
  <si>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</si>
  <si>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</si>
  <si>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</si>
  <si>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</si>
  <si>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</si>
  <si>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</si>
  <si>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</si>
  <si>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</si>
  <si>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</si>
  <si>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</si>
  <si>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</si>
  <si>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</si>
  <si>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</si>
  <si>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</si>
  <si>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</si>
  <si>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</si>
  <si>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</si>
  <si>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</si>
  <si>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</si>
  <si>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</si>
  <si>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</si>
  <si>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</si>
  <si>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</si>
  <si>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</si>
  <si>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</si>
  <si>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</si>
  <si>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</si>
  <si>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</si>
  <si>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</si>
  <si>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</si>
  <si>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</si>
  <si>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</si>
  <si>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</si>
  <si>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</si>
  <si>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</si>
  <si>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</si>
  <si>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</si>
  <si>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</si>
  <si>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</si>
  <si>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</si>
  <si>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</si>
  <si>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</si>
  <si>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</si>
  <si>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</si>
  <si>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</si>
  <si>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</si>
  <si>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</si>
  <si>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</si>
  <si>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</si>
  <si>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</si>
  <si>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</si>
  <si>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</si>
  <si>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</si>
  <si>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</si>
  <si>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</si>
  <si>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</si>
  <si>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</si>
  <si>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</si>
  <si>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</si>
  <si>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</si>
  <si>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</si>
  <si>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</si>
  <si>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</si>
  <si>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</si>
  <si>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</si>
  <si>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</si>
  <si>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</si>
  <si>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</si>
  <si>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</si>
  <si>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</si>
  <si>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</si>
  <si>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</si>
  <si>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</si>
  <si>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</si>
  <si>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</si>
  <si>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</si>
  <si>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</si>
  <si>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</si>
  <si>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</si>
  <si>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</si>
  <si>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</si>
  <si>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</si>
  <si>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</si>
  <si>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</si>
  <si>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</si>
  <si>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</si>
  <si>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</si>
  <si>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</si>
  <si>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</si>
  <si>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</si>
  <si>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</si>
  <si>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</si>
  <si>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</si>
  <si>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</si>
  <si>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</si>
  <si>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</si>
  <si>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</si>
  <si>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</si>
  <si>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</si>
  <si>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</si>
  <si>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</si>
  <si>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</si>
  <si>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</si>
  <si>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</si>
  <si>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</si>
  <si>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</si>
  <si>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</si>
  <si>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</si>
  <si>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</si>
  <si>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</si>
  <si>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</si>
  <si>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</si>
  <si>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</si>
  <si>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</si>
  <si>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</si>
  <si>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</si>
  <si>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</si>
  <si>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</si>
  <si>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</si>
  <si>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</si>
  <si>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</si>
  <si>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</si>
  <si>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</si>
  <si>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</si>
  <si>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</si>
  <si>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</si>
  <si>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</si>
  <si>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</si>
  <si>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</si>
  <si>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</si>
  <si>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</si>
  <si>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</si>
  <si>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</si>
  <si>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</si>
  <si>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</si>
  <si>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</si>
  <si>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</si>
  <si>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</si>
  <si>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</si>
  <si>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</si>
  <si>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</si>
  <si>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</si>
  <si>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</si>
  <si>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</si>
  <si>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</si>
  <si>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</si>
  <si>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</si>
  <si>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</si>
  <si>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</si>
  <si>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</si>
  <si>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</si>
  <si>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</si>
  <si>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</si>
  <si>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</si>
  <si>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</si>
  <si>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</si>
  <si>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</si>
  <si>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</si>
  <si>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</si>
  <si>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</si>
  <si>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</si>
  <si>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</si>
  <si>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</si>
  <si>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</si>
  <si>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</si>
  <si>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</si>
  <si>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</si>
  <si>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</si>
  <si>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</si>
  <si>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</si>
  <si>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</si>
  <si>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</si>
  <si>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</si>
  <si>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</si>
  <si>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</si>
  <si>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</si>
  <si>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</si>
  <si>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</si>
  <si>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</si>
  <si>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</si>
  <si>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</si>
  <si>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</si>
  <si>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</si>
  <si>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</si>
  <si>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</si>
  <si>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</si>
  <si>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</si>
  <si>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</si>
  <si>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</si>
  <si>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</si>
  <si>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</si>
  <si>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</si>
  <si>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</si>
  <si>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</si>
  <si>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</si>
  <si>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</si>
  <si>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</si>
  <si>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</si>
  <si>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</si>
  <si>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</si>
  <si>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</si>
  <si>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</si>
  <si>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</si>
  <si>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</si>
  <si>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</si>
  <si>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</si>
  <si>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</si>
  <si>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</si>
  <si>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</si>
  <si>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</si>
  <si>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</si>
  <si>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</si>
  <si>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</si>
  <si>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</si>
  <si>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</si>
  <si>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</si>
  <si>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</si>
  <si>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</si>
  <si>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</si>
  <si>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</si>
  <si>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</si>
  <si>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</si>
  <si>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</si>
  <si>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</si>
  <si>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</si>
  <si>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</si>
  <si>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</si>
  <si>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</si>
  <si>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</si>
  <si>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</si>
  <si>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</si>
  <si>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</si>
  <si>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</si>
  <si>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</si>
  <si>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</si>
  <si>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</si>
  <si>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</si>
  <si>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</si>
  <si>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</si>
  <si>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</si>
  <si>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</si>
  <si>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</si>
  <si>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</si>
  <si>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</si>
  <si>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</si>
  <si>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</si>
  <si>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</si>
  <si>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</si>
  <si>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</si>
  <si>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</si>
  <si>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</si>
  <si>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</si>
  <si>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</si>
  <si>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</si>
  <si>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</si>
  <si>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</si>
  <si>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</si>
  <si>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</si>
  <si>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</si>
  <si>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</si>
  <si>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</si>
  <si>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</si>
  <si>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</si>
  <si>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</si>
  <si>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</si>
  <si>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</si>
  <si>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</si>
  <si>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</si>
  <si>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</si>
  <si>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</si>
  <si>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</si>
  <si>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</si>
  <si>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</si>
  <si>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</si>
  <si>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</si>
  <si>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</si>
  <si>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</si>
  <si>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</si>
  <si>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</si>
  <si>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</si>
  <si>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</si>
  <si>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</si>
  <si>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</si>
  <si>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</si>
  <si>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</si>
  <si>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</si>
  <si>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</si>
  <si>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</si>
  <si>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</si>
  <si>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</si>
  <si>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</si>
  <si>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</si>
  <si>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</si>
  <si>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</si>
  <si>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</si>
  <si>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</si>
  <si>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</si>
  <si>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</si>
  <si>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</si>
  <si>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</si>
  <si>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</si>
  <si>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</si>
  <si>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</si>
  <si>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</si>
  <si>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</si>
  <si>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</si>
  <si>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</si>
  <si>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</si>
  <si>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</si>
  <si>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</si>
  <si>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</si>
  <si>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</si>
  <si>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</si>
  <si>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</si>
  <si>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</si>
  <si>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</si>
  <si>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</si>
  <si>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</si>
  <si>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</si>
  <si>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</si>
  <si>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</si>
  <si>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</si>
  <si>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</si>
  <si>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</si>
  <si>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</si>
  <si>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</si>
  <si>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</si>
  <si>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</si>
  <si>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</si>
  <si>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</si>
  <si>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</si>
  <si>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</si>
  <si>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</si>
  <si>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</si>
  <si>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</si>
  <si>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</si>
  <si>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</si>
  <si>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</si>
  <si>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</si>
  <si>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</si>
  <si>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</si>
  <si>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</si>
  <si>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</si>
  <si>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</si>
  <si>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</si>
  <si>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</si>
  <si>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</si>
  <si>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</si>
  <si>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</si>
  <si>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</si>
  <si>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</si>
  <si>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</si>
  <si>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</si>
  <si>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</si>
  <si>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</si>
  <si>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</si>
  <si>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</si>
  <si>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</si>
  <si>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</si>
  <si>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</si>
  <si>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</si>
  <si>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</si>
  <si>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</si>
  <si>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</si>
  <si>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</si>
  <si>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</si>
  <si>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</si>
  <si>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</si>
  <si>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</si>
  <si>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</si>
  <si>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</si>
  <si>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</si>
  <si>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</si>
  <si>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</si>
  <si>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</si>
  <si>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</si>
  <si>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</si>
  <si>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</si>
  <si>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</si>
  <si>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</si>
  <si>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</si>
  <si>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</si>
  <si>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</si>
  <si>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</si>
  <si>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</si>
  <si>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</si>
  <si>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</si>
  <si>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</si>
  <si>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</si>
  <si>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</si>
  <si>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</si>
  <si>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</si>
  <si>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</si>
  <si>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</si>
  <si>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</si>
  <si>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</si>
  <si>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</si>
  <si>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</si>
  <si>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</si>
  <si>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</si>
  <si>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</si>
  <si>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</si>
  <si>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</si>
  <si>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</si>
  <si>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</si>
  <si>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</si>
  <si>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</si>
  <si>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</si>
  <si>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</si>
  <si>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</si>
  <si>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</si>
  <si>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</si>
  <si>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</si>
  <si>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</si>
  <si>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</si>
  <si>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</si>
  <si>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</si>
  <si>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</si>
  <si>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</si>
  <si>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</si>
  <si>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</si>
  <si>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</si>
  <si>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</si>
  <si>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</si>
  <si>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</si>
  <si>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</si>
  <si>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</si>
  <si>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</si>
  <si>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</si>
  <si>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</si>
  <si>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</si>
  <si>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</si>
  <si>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</si>
  <si>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</si>
  <si>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</si>
  <si>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</si>
  <si>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</si>
  <si>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</si>
  <si>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</si>
  <si>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</si>
  <si>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</si>
  <si>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</si>
  <si>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</si>
  <si>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</si>
  <si>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</si>
  <si>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</si>
  <si>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</si>
  <si>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</si>
  <si>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</si>
  <si>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</si>
  <si>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</si>
  <si>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</si>
  <si>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</si>
  <si>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</si>
  <si>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</si>
  <si>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</si>
  <si>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</si>
  <si>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</si>
  <si>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</si>
  <si>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</si>
  <si>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</si>
  <si>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</si>
  <si>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</si>
  <si>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</si>
  <si>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</si>
  <si>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</si>
  <si>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</si>
  <si>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</si>
  <si>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</si>
  <si>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</si>
  <si>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</si>
  <si>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</si>
  <si>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</si>
  <si>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</si>
  <si>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</si>
  <si>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</si>
  <si>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</si>
  <si>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</si>
  <si>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</si>
  <si>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</si>
  <si>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</si>
  <si>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</si>
  <si>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</si>
  <si>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</si>
  <si>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</si>
  <si>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</si>
  <si>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</si>
  <si>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</si>
  <si>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</si>
  <si>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</si>
  <si>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</si>
  <si>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</si>
  <si>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</si>
  <si>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</si>
  <si>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</si>
  <si>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</si>
  <si>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</si>
  <si>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</si>
  <si>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</si>
  <si>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</si>
  <si>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</si>
  <si>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</si>
  <si>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</si>
  <si>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</si>
  <si>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</si>
  <si>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</si>
  <si>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</si>
  <si>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</si>
  <si>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</si>
  <si>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</si>
  <si>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</si>
  <si>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</si>
  <si>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</si>
  <si>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</si>
  <si>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</si>
  <si>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</si>
  <si>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</si>
  <si>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</si>
  <si>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</si>
  <si>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</si>
  <si>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</si>
  <si>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</si>
  <si>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</si>
  <si>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</si>
  <si>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</si>
  <si>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</si>
  <si>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</si>
  <si>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</si>
  <si>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</si>
  <si>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</si>
  <si>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</si>
  <si>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</si>
  <si>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</si>
  <si>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</si>
  <si>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</si>
  <si>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</si>
  <si>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</si>
  <si>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</si>
  <si>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</si>
  <si>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</si>
  <si>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</si>
  <si>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</si>
  <si>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</si>
  <si>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</si>
  <si>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</si>
  <si>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</si>
  <si>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</si>
  <si>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</si>
  <si>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</si>
  <si>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</si>
  <si>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</si>
  <si>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</si>
  <si>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</si>
  <si>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</si>
  <si>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</si>
  <si>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</si>
  <si>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</si>
  <si>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</si>
  <si>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</si>
  <si>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</si>
  <si>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</si>
  <si>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</si>
  <si>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</si>
  <si>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</si>
  <si>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</si>
  <si>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</si>
  <si>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</si>
  <si>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</si>
  <si>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</si>
  <si>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</si>
  <si>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</si>
  <si>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</si>
  <si>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</si>
  <si>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</si>
  <si>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</si>
  <si>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</si>
  <si>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</si>
  <si>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</si>
  <si>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</si>
  <si>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</si>
  <si>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</si>
  <si>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</si>
  <si>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</si>
  <si>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</si>
  <si>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</si>
  <si>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</si>
  <si>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</si>
  <si>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</si>
  <si>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</si>
  <si>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</si>
  <si>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</si>
  <si>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</si>
  <si>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</si>
  <si>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</si>
  <si>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</si>
  <si>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</si>
  <si>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</si>
  <si>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</si>
  <si>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</si>
  <si>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</si>
  <si>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</si>
  <si>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</si>
  <si>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</si>
  <si>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</si>
  <si>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</si>
  <si>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</si>
  <si>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</si>
  <si>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</si>
  <si>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</si>
  <si>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</si>
  <si>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</si>
  <si>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</si>
  <si>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</si>
  <si>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</si>
  <si>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</si>
  <si>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</si>
  <si>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</si>
  <si>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</si>
  <si>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</si>
  <si>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</si>
  <si>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</si>
  <si>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</si>
  <si>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</si>
  <si>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</si>
  <si>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</si>
  <si>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</si>
  <si>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</si>
  <si>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</si>
  <si>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</si>
  <si>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</si>
  <si>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</si>
  <si>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</si>
  <si>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</si>
  <si>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</si>
  <si>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</si>
  <si>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</si>
  <si>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</si>
  <si>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</si>
  <si>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</si>
  <si>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</si>
  <si>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</si>
  <si>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</si>
  <si>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</si>
  <si>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</si>
  <si>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</si>
  <si>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</si>
  <si>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</si>
  <si>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</si>
  <si>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</si>
  <si>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</si>
  <si>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</si>
  <si>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</si>
  <si>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</si>
  <si>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</si>
  <si>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</si>
  <si>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</si>
  <si>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</si>
  <si>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</si>
  <si>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</si>
  <si>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</si>
  <si>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</si>
  <si>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</si>
  <si>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</si>
  <si>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</si>
  <si>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</si>
  <si>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</si>
  <si>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</si>
  <si>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</si>
  <si>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</si>
  <si>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</si>
  <si>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</si>
  <si>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</si>
  <si>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</si>
  <si>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</si>
  <si>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</si>
  <si>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</si>
  <si>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</si>
  <si>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</si>
  <si>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</si>
  <si>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</si>
  <si>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</si>
  <si>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</si>
  <si>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</si>
  <si>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</si>
  <si>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</si>
  <si>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</si>
  <si>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</si>
  <si>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</si>
  <si>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</si>
  <si>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</si>
  <si>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</si>
  <si>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</si>
  <si>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</si>
  <si>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</si>
  <si>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</si>
  <si>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</si>
  <si>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</si>
  <si>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</si>
  <si>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</si>
  <si>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</si>
  <si>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</si>
  <si>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</si>
  <si>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</si>
  <si>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</si>
  <si>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</si>
  <si>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</si>
  <si>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</si>
  <si>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</si>
  <si>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</si>
  <si>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</si>
  <si>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</si>
  <si>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</si>
  <si>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</si>
  <si>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</si>
  <si>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</si>
  <si>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</si>
  <si>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</si>
  <si>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</si>
  <si>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</si>
  <si>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</si>
  <si>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</si>
  <si>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</si>
  <si>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</si>
  <si>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</si>
  <si>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</si>
  <si>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</si>
  <si>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</si>
  <si>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</si>
  <si>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</si>
  <si>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</si>
  <si>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</si>
  <si>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</si>
  <si>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</si>
  <si>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</si>
  <si>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</si>
  <si>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</si>
  <si>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</si>
  <si>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</si>
  <si>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</si>
  <si>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</si>
  <si>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</si>
  <si>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</si>
  <si>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</si>
  <si>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</si>
  <si>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</si>
  <si>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</si>
  <si>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</si>
  <si>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</si>
  <si>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</si>
  <si>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</si>
  <si>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</si>
  <si>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</si>
  <si>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</si>
  <si>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</si>
  <si>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</si>
  <si>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</si>
  <si>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</si>
  <si>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</si>
  <si>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</si>
  <si>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</si>
  <si>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</si>
  <si>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</si>
  <si>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</si>
  <si>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</si>
  <si>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</si>
  <si>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</si>
  <si>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</si>
  <si>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</si>
  <si>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</si>
  <si>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</si>
  <si>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</si>
  <si>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</si>
  <si>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</si>
  <si>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</si>
  <si>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</si>
  <si>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</si>
  <si>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</si>
  <si>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</si>
  <si>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</si>
  <si>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</si>
  <si>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</si>
  <si>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</si>
  <si>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</si>
  <si>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</si>
  <si>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</si>
  <si>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</si>
  <si>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</si>
  <si>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</si>
  <si>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</si>
  <si>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</si>
  <si>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</si>
  <si>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</si>
  <si>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</si>
  <si>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</si>
  <si>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</si>
  <si>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</si>
  <si>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</si>
  <si>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</si>
  <si>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</si>
  <si>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</si>
  <si>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</si>
  <si>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</si>
  <si>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</si>
  <si>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</si>
  <si>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</si>
  <si>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</si>
  <si>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</si>
  <si>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</si>
  <si>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</si>
  <si>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</si>
  <si>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</si>
  <si>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</si>
  <si>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</si>
  <si>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</si>
  <si>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</si>
  <si>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</si>
  <si>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</si>
  <si>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</si>
  <si>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</si>
  <si>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</si>
  <si>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</si>
  <si>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</si>
  <si>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</si>
  <si>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</si>
  <si>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</si>
  <si>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</si>
  <si>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</si>
  <si>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</si>
  <si>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</si>
  <si>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</si>
  <si>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</si>
  <si>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</si>
  <si>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</si>
  <si>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</si>
  <si>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</si>
  <si>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</si>
  <si>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</si>
  <si>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</si>
  <si>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</si>
  <si>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</si>
  <si>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</si>
  <si>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</si>
  <si>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</si>
  <si>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</si>
  <si>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</si>
  <si>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</si>
  <si>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</si>
  <si>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</si>
  <si>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</si>
  <si>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</si>
  <si>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</si>
  <si>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</si>
  <si>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</si>
  <si>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</si>
  <si>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</si>
  <si>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</si>
  <si>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</si>
  <si>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</si>
  <si>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</si>
  <si>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</si>
  <si>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</si>
  <si>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</si>
  <si>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</si>
  <si>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</si>
  <si>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</si>
  <si>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</si>
  <si>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</si>
  <si>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</si>
  <si>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</si>
  <si>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</si>
  <si>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</si>
  <si>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</si>
  <si>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</si>
  <si>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</si>
  <si>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</si>
  <si>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</si>
  <si>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</si>
  <si>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</si>
  <si>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</si>
  <si>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</si>
  <si>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</si>
  <si>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</si>
  <si>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</si>
  <si>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</si>
  <si>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</si>
  <si>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</si>
  <si>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</si>
  <si>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</si>
  <si>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</si>
  <si>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</si>
  <si>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</si>
  <si>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</si>
  <si>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</si>
  <si>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</si>
  <si>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</si>
  <si>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</si>
  <si>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</si>
  <si>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</si>
  <si>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</si>
  <si>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</si>
  <si>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</si>
  <si>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</si>
  <si>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</si>
  <si>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</si>
  <si>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</si>
  <si>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</si>
  <si>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</si>
  <si>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</si>
  <si>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</si>
  <si>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</si>
  <si>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</si>
  <si>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</si>
  <si>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</si>
  <si>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</si>
  <si>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</si>
  <si>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</si>
  <si>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</si>
  <si>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</si>
  <si>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</si>
  <si>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</si>
  <si>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</si>
  <si>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</si>
  <si>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</si>
  <si>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</si>
  <si>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</si>
  <si>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</si>
  <si>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</si>
  <si>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</si>
  <si>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</si>
  <si>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</si>
  <si>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</si>
  <si>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</si>
  <si>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</si>
  <si>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</si>
  <si>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</si>
  <si>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</si>
  <si>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</si>
  <si>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</si>
  <si>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</si>
  <si>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</si>
  <si>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</si>
  <si>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</si>
  <si>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</si>
  <si>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</si>
  <si>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</si>
  <si>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</si>
  <si>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</si>
  <si>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</si>
  <si>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</si>
  <si>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</si>
  <si>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</si>
  <si>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</si>
  <si>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</si>
  <si>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</si>
  <si>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</si>
  <si>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</si>
  <si>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</si>
  <si>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</si>
  <si>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</si>
  <si>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</si>
  <si>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</si>
  <si>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</si>
  <si>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</si>
  <si>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</si>
  <si>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</si>
  <si>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</si>
  <si>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</si>
  <si>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</si>
  <si>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</si>
  <si>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</si>
  <si>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</si>
  <si>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</si>
  <si>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</si>
  <si>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</si>
  <si>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</si>
  <si>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</si>
  <si>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</si>
  <si>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</si>
  <si>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</si>
  <si>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</si>
  <si>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</si>
  <si>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</si>
  <si>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</si>
  <si>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</si>
  <si>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</si>
  <si>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</si>
  <si>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</si>
  <si>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</si>
  <si>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</si>
  <si>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</si>
  <si>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</si>
  <si>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</si>
  <si>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</si>
  <si>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</si>
  <si>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</si>
  <si>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</si>
  <si>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</si>
  <si>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</si>
  <si>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</si>
  <si>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</si>
  <si>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</si>
  <si>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</si>
  <si>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</si>
  <si>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</si>
  <si>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</si>
  <si>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</si>
  <si>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</si>
  <si>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</si>
  <si>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</si>
  <si>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</si>
  <si>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</si>
  <si>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</si>
  <si>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</si>
  <si>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</si>
  <si>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</si>
  <si>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</si>
  <si>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</si>
  <si>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</si>
  <si>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</si>
  <si>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</si>
  <si>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</si>
  <si>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</si>
  <si>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</si>
  <si>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</si>
  <si>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</si>
  <si>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</si>
  <si>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</si>
  <si>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</si>
  <si>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</si>
  <si>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</si>
  <si>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</si>
  <si>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</si>
  <si>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</si>
  <si>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</si>
  <si>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</si>
  <si>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</si>
  <si>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</si>
  <si>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</si>
  <si>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</si>
  <si>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</si>
  <si>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</si>
  <si>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</si>
  <si>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</si>
  <si>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</si>
  <si>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</si>
  <si>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</si>
  <si>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</si>
  <si>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</si>
  <si>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</si>
  <si>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</si>
  <si>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</si>
  <si>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</si>
  <si>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</si>
  <si>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</si>
  <si>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</si>
  <si>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</si>
  <si>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</si>
  <si>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</si>
  <si>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</si>
  <si>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</si>
  <si>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</si>
  <si>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</si>
  <si>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</si>
  <si>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</si>
  <si>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</si>
  <si>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</si>
  <si>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</si>
  <si>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</si>
  <si>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</si>
  <si>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</si>
  <si>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</si>
  <si>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</si>
  <si>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</si>
  <si>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</si>
  <si>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</si>
  <si>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</si>
  <si>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</si>
  <si>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</si>
  <si>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</si>
  <si>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</si>
  <si>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</si>
  <si>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</si>
  <si>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</si>
  <si>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</si>
  <si>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</si>
  <si>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</si>
  <si>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</si>
  <si>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</si>
  <si>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</si>
  <si>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</si>
  <si>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</si>
  <si>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</si>
  <si>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</si>
  <si>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</si>
  <si>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</si>
  <si>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</si>
  <si>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</si>
  <si>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</si>
  <si>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</si>
  <si>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</si>
  <si>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</si>
  <si>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</si>
  <si>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</si>
  <si>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</si>
  <si>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</si>
  <si>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</si>
  <si>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</si>
  <si>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</si>
  <si>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</si>
  <si>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</si>
  <si>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</si>
  <si>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</si>
  <si>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</si>
  <si>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</si>
  <si>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</si>
  <si>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</si>
  <si>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</si>
  <si>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</si>
  <si>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</si>
  <si>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</si>
  <si>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</si>
  <si>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</si>
  <si>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</si>
  <si>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</si>
  <si>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</si>
  <si>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</si>
  <si>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</si>
  <si>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</si>
  <si>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</si>
  <si>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</si>
  <si>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</si>
  <si>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</si>
  <si>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</si>
  <si>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</si>
  <si>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</si>
  <si>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</si>
  <si>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</si>
  <si>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</si>
  <si>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</si>
  <si>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</si>
  <si>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</si>
  <si>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</si>
  <si>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</si>
  <si>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</si>
  <si>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</si>
  <si>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</si>
  <si>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</si>
  <si>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</si>
  <si>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</si>
  <si>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</si>
  <si>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</si>
  <si>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</si>
  <si>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</si>
  <si>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</si>
  <si>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</si>
  <si>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</si>
  <si>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</si>
  <si>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</si>
  <si>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</si>
  <si>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</si>
  <si>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</si>
  <si>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</si>
  <si>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</si>
  <si>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</si>
  <si>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</si>
  <si>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</si>
  <si>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</si>
  <si>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</si>
  <si>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</si>
  <si>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</si>
  <si>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</si>
  <si>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</si>
  <si>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</si>
  <si>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</si>
  <si>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</si>
  <si>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</si>
  <si>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</si>
  <si>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</si>
  <si>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</si>
  <si>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</si>
  <si>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</si>
  <si>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</si>
  <si>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</si>
  <si>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</si>
  <si>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</si>
  <si>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</si>
  <si>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</si>
  <si>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</si>
  <si>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</si>
  <si>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</si>
  <si>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</si>
  <si>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</si>
  <si>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</si>
  <si>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</si>
  <si>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</si>
  <si>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</si>
  <si>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</si>
  <si>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</si>
  <si>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</si>
  <si>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</si>
  <si>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</si>
  <si>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</si>
  <si>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</si>
  <si>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</si>
  <si>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</si>
  <si>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</si>
  <si>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</si>
  <si>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</si>
  <si>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</si>
  <si>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</si>
  <si>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</si>
  <si>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</si>
  <si>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</si>
  <si>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</si>
  <si>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</si>
  <si>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</si>
  <si>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</si>
  <si>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</si>
  <si>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</si>
  <si>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</si>
  <si>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</si>
  <si>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</si>
  <si>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</si>
  <si>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</si>
  <si>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</si>
  <si>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</si>
  <si>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</si>
  <si>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</si>
  <si>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</si>
  <si>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</si>
  <si>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</si>
  <si>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</si>
  <si>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</si>
  <si>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</si>
  <si>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</si>
  <si>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</si>
  <si>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</si>
  <si>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</si>
  <si>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</si>
  <si>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</si>
  <si>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</si>
  <si>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</si>
  <si>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</si>
  <si>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</si>
  <si>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</si>
  <si>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</si>
  <si>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</si>
  <si>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</si>
  <si>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</si>
  <si>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</si>
  <si>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</si>
  <si>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</si>
  <si>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</si>
  <si>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</si>
  <si>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</si>
  <si>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</si>
  <si>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</si>
  <si>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</si>
  <si>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</si>
  <si>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</si>
  <si>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</si>
  <si>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</si>
  <si>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</si>
  <si>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</si>
  <si>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</si>
  <si>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</si>
  <si>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</si>
  <si>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</si>
  <si>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</si>
  <si>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</si>
  <si>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</si>
  <si>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</si>
  <si>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</si>
  <si>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</si>
  <si>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</si>
  <si>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</si>
  <si>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</si>
  <si>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</si>
  <si>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</si>
  <si>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</si>
  <si>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</si>
  <si>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</si>
  <si>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</si>
  <si>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</si>
  <si>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</si>
  <si>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</si>
  <si>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</si>
  <si>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</si>
  <si>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</si>
  <si>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</si>
  <si>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</si>
  <si>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</si>
  <si>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</si>
  <si>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</si>
  <si>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</si>
  <si>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</si>
  <si>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</si>
  <si>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</si>
  <si>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</si>
  <si>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</si>
  <si>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</si>
  <si>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</si>
  <si>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</si>
  <si>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</si>
  <si>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</si>
  <si>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</si>
  <si>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</si>
  <si>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</si>
  <si>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</si>
  <si>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</si>
  <si>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</si>
  <si>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</si>
  <si>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</si>
  <si>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</si>
  <si>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</si>
  <si>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</si>
  <si>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</si>
  <si>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</si>
  <si>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</si>
  <si>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</si>
  <si>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</si>
  <si>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</si>
  <si>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</si>
  <si>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</si>
  <si>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</si>
  <si>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</si>
  <si>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</si>
  <si>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</si>
  <si>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</si>
  <si>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</si>
  <si>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</si>
  <si>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</si>
  <si>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</si>
  <si>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</si>
  <si>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</si>
  <si>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</si>
  <si>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</si>
  <si>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</si>
  <si>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</si>
  <si>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</si>
  <si>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</si>
  <si>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</si>
  <si>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</si>
  <si>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</si>
  <si>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</si>
  <si>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</si>
  <si>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</si>
  <si>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</si>
  <si>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</si>
  <si>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</si>
  <si>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</si>
  <si>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</si>
  <si>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</si>
  <si>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</si>
  <si>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</si>
  <si>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</si>
  <si>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</si>
  <si>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</si>
  <si>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</si>
  <si>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</si>
  <si>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</si>
  <si>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</si>
  <si>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</si>
  <si>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</si>
  <si>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</si>
  <si>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</si>
  <si>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</si>
  <si>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</si>
  <si>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</si>
  <si>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</si>
  <si>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</si>
  <si>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</si>
  <si>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</si>
  <si>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</si>
  <si>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</si>
  <si>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</si>
  <si>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</si>
  <si>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</si>
  <si>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</si>
  <si>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</si>
  <si>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</si>
  <si>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</si>
  <si>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</si>
  <si>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</si>
  <si>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</si>
  <si>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</si>
  <si>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</si>
  <si>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</si>
  <si>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</si>
  <si>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</si>
  <si>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</si>
  <si>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</si>
  <si>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</si>
  <si>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</si>
  <si>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</si>
  <si>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</si>
  <si>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</si>
  <si>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</si>
  <si>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</si>
  <si>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</si>
  <si>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</si>
  <si>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</si>
  <si>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</si>
  <si>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</si>
  <si>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</si>
  <si>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</si>
  <si>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</si>
  <si>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</si>
  <si>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</si>
  <si>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</si>
  <si>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</si>
  <si>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</si>
  <si>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</si>
  <si>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</si>
  <si>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</si>
  <si>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</si>
  <si>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</si>
  <si>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</si>
  <si>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</si>
  <si>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</si>
  <si>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</si>
  <si>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</si>
  <si>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</si>
  <si>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</si>
  <si>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</si>
  <si>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</si>
  <si>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</si>
  <si>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</si>
  <si>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</si>
  <si>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</si>
  <si>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</si>
  <si>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</si>
  <si>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</si>
  <si>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</si>
  <si>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</si>
  <si>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</si>
  <si>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</si>
  <si>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</si>
  <si>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</si>
  <si>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</si>
  <si>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</si>
  <si>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</si>
  <si>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</si>
  <si>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</si>
  <si>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</si>
  <si>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</si>
  <si>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</si>
  <si>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</si>
  <si>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</si>
  <si>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</si>
  <si>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</si>
  <si>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</si>
  <si>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</si>
  <si>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</si>
  <si>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</si>
  <si>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</si>
  <si>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</si>
  <si>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</si>
  <si>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</si>
  <si>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</si>
  <si>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</si>
  <si>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</si>
  <si>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</si>
  <si>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</si>
  <si>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</si>
  <si>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</si>
  <si>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</si>
  <si>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</si>
  <si>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</si>
  <si>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</si>
  <si>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</si>
  <si>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</si>
  <si>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</si>
  <si>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</si>
  <si>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</si>
  <si>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</si>
  <si>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</si>
  <si>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</si>
  <si>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</si>
  <si>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</si>
  <si>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</si>
  <si>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</si>
  <si>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</si>
  <si>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</si>
  <si>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</si>
  <si>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</si>
  <si>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</si>
  <si>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</si>
  <si>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</si>
  <si>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</si>
  <si>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</si>
  <si>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</si>
  <si>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</si>
  <si>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</si>
  <si>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</si>
  <si>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</si>
  <si>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</si>
  <si>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</si>
  <si>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</si>
  <si>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</si>
  <si>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</si>
  <si>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</si>
  <si>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</si>
  <si>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</si>
  <si>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</si>
  <si>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</si>
  <si>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</si>
  <si>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</si>
  <si>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</si>
  <si>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</si>
  <si>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</si>
  <si>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</si>
  <si>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</si>
  <si>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</si>
  <si>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</si>
  <si>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</si>
  <si>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</si>
  <si>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</si>
  <si>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</si>
  <si>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</si>
  <si>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</si>
  <si>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</si>
  <si>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</si>
  <si>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</si>
  <si>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</si>
  <si>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</si>
  <si>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</si>
  <si>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</si>
  <si>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</si>
  <si>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</si>
  <si>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</si>
  <si>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</si>
  <si>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</si>
  <si>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</si>
  <si>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</si>
  <si>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</si>
  <si>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</si>
  <si>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</si>
  <si>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</si>
  <si>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</si>
  <si>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</si>
  <si>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</si>
  <si>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</si>
  <si>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</si>
  <si>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</si>
  <si>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</si>
  <si>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</si>
  <si>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</si>
  <si>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</si>
  <si>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</si>
  <si>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</si>
  <si>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</si>
  <si>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</si>
  <si>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</si>
  <si>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</si>
  <si>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</si>
  <si>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</si>
  <si>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</si>
  <si>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</si>
  <si>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</si>
  <si>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</si>
  <si>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</si>
  <si>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</si>
  <si>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</si>
  <si>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</si>
  <si>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</si>
  <si>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</si>
  <si>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</si>
  <si>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</si>
  <si>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</si>
  <si>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</si>
  <si>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</si>
  <si>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</si>
  <si>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</si>
  <si>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</si>
  <si>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</si>
  <si>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</si>
  <si>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</si>
  <si>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</si>
  <si>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</si>
  <si>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</si>
  <si>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</si>
  <si>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</si>
  <si>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</si>
  <si>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</si>
  <si>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</si>
  <si>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</si>
  <si>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</si>
  <si>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</si>
  <si>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</si>
  <si>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</si>
  <si>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</si>
  <si>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</si>
  <si>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</si>
  <si>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</si>
  <si>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</si>
  <si>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</si>
  <si>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</si>
  <si>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</si>
  <si>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</si>
  <si>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</si>
  <si>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</si>
  <si>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</si>
  <si>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</si>
  <si>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</si>
  <si>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</si>
  <si>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</si>
  <si>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</si>
  <si>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</si>
  <si>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</si>
  <si>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</si>
  <si>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</si>
  <si>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</si>
  <si>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</si>
  <si>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</si>
  <si>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</si>
  <si>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</si>
  <si>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</si>
  <si>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</si>
  <si>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</si>
  <si>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</si>
  <si>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</si>
  <si>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</si>
  <si>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</si>
  <si>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</si>
  <si>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</si>
  <si>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</si>
  <si>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</si>
  <si>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</si>
  <si>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</si>
  <si>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</si>
  <si>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</si>
  <si>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</si>
  <si>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</si>
  <si>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</si>
  <si>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</si>
  <si>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</si>
  <si>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</si>
  <si>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</si>
  <si>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</si>
  <si>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</si>
  <si>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</si>
  <si>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</si>
  <si>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</si>
  <si>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</si>
  <si>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</si>
  <si>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</si>
  <si>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</si>
  <si>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</si>
  <si>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</si>
  <si>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</si>
  <si>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</si>
  <si>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</si>
  <si>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</si>
  <si>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</si>
  <si>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</si>
  <si>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</si>
  <si>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</si>
  <si>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</si>
  <si>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</si>
  <si>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</si>
  <si>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</si>
  <si>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</si>
  <si>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</si>
  <si>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</si>
  <si>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</si>
  <si>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</si>
  <si>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</si>
  <si>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</si>
  <si>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</si>
  <si>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</si>
  <si>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</si>
  <si>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</si>
  <si>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</si>
  <si>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</si>
  <si>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</si>
  <si>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</si>
  <si>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</si>
  <si>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</si>
  <si>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</si>
  <si>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</si>
  <si>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</si>
  <si>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</si>
  <si>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</si>
  <si>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</si>
  <si>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</si>
  <si>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</si>
  <si>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</si>
  <si>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</si>
  <si>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</si>
  <si>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</si>
  <si>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</si>
  <si>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</si>
  <si>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</si>
  <si>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</si>
  <si>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</si>
  <si>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</si>
  <si>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</si>
  <si>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</si>
  <si>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</si>
  <si>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</si>
  <si>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</si>
  <si>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</si>
  <si>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</si>
  <si>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</si>
  <si>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</si>
  <si>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</si>
  <si>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</si>
  <si>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</si>
  <si>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</si>
  <si>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</si>
  <si>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</si>
  <si>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</si>
  <si>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</si>
  <si>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</si>
  <si>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</si>
  <si>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</si>
  <si>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</si>
  <si>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</si>
  <si>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</si>
  <si>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</si>
  <si>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</si>
  <si>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</si>
  <si>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</si>
  <si>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</si>
  <si>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</si>
  <si>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</si>
  <si>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</si>
  <si>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</si>
  <si>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</si>
  <si>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</si>
  <si>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</si>
  <si>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</si>
  <si>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</si>
  <si>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</si>
  <si>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</si>
  <si>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</si>
  <si>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</si>
  <si>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</si>
  <si>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</si>
  <si>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</si>
  <si>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</si>
  <si>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</si>
  <si>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</si>
  <si>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</si>
  <si>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</si>
  <si>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</si>
  <si>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</si>
  <si>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</si>
  <si>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</si>
  <si>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</si>
  <si>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</si>
  <si>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</si>
  <si>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</si>
  <si>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</si>
  <si>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</si>
  <si>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</si>
  <si>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</si>
  <si>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</si>
  <si>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</si>
  <si>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</si>
  <si>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</si>
  <si>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</si>
  <si>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</si>
  <si>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</si>
  <si>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</si>
  <si>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</si>
  <si>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</si>
  <si>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</si>
  <si>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</si>
  <si>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</si>
  <si>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</si>
  <si>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</si>
  <si>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</si>
  <si>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</si>
  <si>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</si>
  <si>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</si>
  <si>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</si>
  <si>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</si>
  <si>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</si>
  <si>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</si>
  <si>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</si>
  <si>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</si>
  <si>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</si>
  <si>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</si>
  <si>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</si>
  <si>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</si>
  <si>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</si>
  <si>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</si>
  <si>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</si>
  <si>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</si>
  <si>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</si>
  <si>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</si>
  <si>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</si>
  <si>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</si>
  <si>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</si>
  <si>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</si>
  <si>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</si>
  <si>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</si>
  <si>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</si>
  <si>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</si>
  <si>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</si>
  <si>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</si>
  <si>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</si>
  <si>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</si>
  <si>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</si>
  <si>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</si>
  <si>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</si>
  <si>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</si>
  <si>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</si>
  <si>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</si>
  <si>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</si>
  <si>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</si>
  <si>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</si>
  <si>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</si>
  <si>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</si>
  <si>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</si>
  <si>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</si>
  <si>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</si>
  <si>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</si>
  <si>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</si>
  <si>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</si>
  <si>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</si>
  <si>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</si>
  <si>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</si>
  <si>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</si>
  <si>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</si>
  <si>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</si>
  <si>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</si>
  <si>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</si>
  <si>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</si>
  <si>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</si>
  <si>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</si>
  <si>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</si>
  <si>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</si>
  <si>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</si>
  <si>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</si>
  <si>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</si>
  <si>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</si>
  <si>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</si>
  <si>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</si>
  <si>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</si>
  <si>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</si>
  <si>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</si>
  <si>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</si>
  <si>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</si>
  <si>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</si>
  <si>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</si>
  <si>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</si>
  <si>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</si>
  <si>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</si>
  <si>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</si>
  <si>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</si>
  <si>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</si>
  <si>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</si>
  <si>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</si>
  <si>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</si>
  <si>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</si>
  <si>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</si>
  <si>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</si>
  <si>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</si>
  <si>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</si>
  <si>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</si>
  <si>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</si>
  <si>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</si>
  <si>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</si>
  <si>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</si>
  <si>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</si>
  <si>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</si>
  <si>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</si>
  <si>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</si>
  <si>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</si>
  <si>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</si>
  <si>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</si>
  <si>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</si>
  <si>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</si>
  <si>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</si>
  <si>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</si>
  <si>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</si>
  <si>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</si>
  <si>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</si>
  <si>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</si>
  <si>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</si>
  <si>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</si>
  <si>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</si>
  <si>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</si>
  <si>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</si>
  <si>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</si>
  <si>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</si>
  <si>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</si>
  <si>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</si>
  <si>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</si>
  <si>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</si>
  <si>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</si>
  <si>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</si>
  <si>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</si>
  <si>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</si>
  <si>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</si>
  <si>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</si>
  <si>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</si>
  <si>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</si>
  <si>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</si>
  <si>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</si>
  <si>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</si>
  <si>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</si>
  <si>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</si>
  <si>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</si>
  <si>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</si>
  <si>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</si>
  <si>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</si>
  <si>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</si>
  <si>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</si>
  <si>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</si>
  <si>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</si>
  <si>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</si>
  <si>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</si>
  <si>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</si>
  <si>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</si>
  <si>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</si>
  <si>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</si>
  <si>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</si>
  <si>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</si>
  <si>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</si>
  <si>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</si>
  <si>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</si>
  <si>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</si>
  <si>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</si>
  <si>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</si>
  <si>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</si>
  <si>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</si>
  <si>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</si>
  <si>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</si>
  <si>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</si>
  <si>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</si>
  <si>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</si>
  <si>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</si>
  <si>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</si>
  <si>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</si>
  <si>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</si>
  <si>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</si>
  <si>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</si>
  <si>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</si>
  <si>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</si>
  <si>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</si>
  <si>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</si>
  <si>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</si>
  <si>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</si>
  <si>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</si>
  <si>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</si>
  <si>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</si>
  <si>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</si>
  <si>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</si>
  <si>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</si>
  <si>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</si>
  <si>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</si>
  <si>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</si>
  <si>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</si>
  <si>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</si>
  <si>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</si>
  <si>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</si>
  <si>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</si>
  <si>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</si>
  <si>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</si>
  <si>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</si>
  <si>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</si>
  <si>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</si>
  <si>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</si>
  <si>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</si>
  <si>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</si>
  <si>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</si>
  <si>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</si>
  <si>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</si>
  <si>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</si>
  <si>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</si>
  <si>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</si>
  <si>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</si>
  <si>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</si>
  <si>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</si>
  <si>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</si>
  <si>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</si>
  <si>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</si>
  <si>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</si>
  <si>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</si>
  <si>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</si>
  <si>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</si>
  <si>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</si>
  <si>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</si>
  <si>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</si>
  <si>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</si>
  <si>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</si>
  <si>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</si>
  <si>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</si>
  <si>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</si>
  <si>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</si>
  <si>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</si>
  <si>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</si>
  <si>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</si>
  <si>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</si>
  <si>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</si>
  <si>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</si>
  <si>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</si>
  <si>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</si>
  <si>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</si>
  <si>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</si>
  <si>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</si>
  <si>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</si>
  <si>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</si>
  <si>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</si>
  <si>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</si>
  <si>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</si>
  <si>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</si>
  <si>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</si>
  <si>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</si>
  <si>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</si>
  <si>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</si>
  <si>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</si>
  <si>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</si>
  <si>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</si>
  <si>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</si>
  <si>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</si>
  <si>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</si>
  <si>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</si>
  <si>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</si>
  <si>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</si>
  <si>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</si>
  <si>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</si>
  <si>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</si>
  <si>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</si>
  <si>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</si>
  <si>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</si>
  <si>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</si>
  <si>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</si>
  <si>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</si>
  <si>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</si>
  <si>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</si>
  <si>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</si>
  <si>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</si>
  <si>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</si>
  <si>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</si>
  <si>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</si>
  <si>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</si>
  <si>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</si>
  <si>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</si>
  <si>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</si>
  <si>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</si>
  <si>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</si>
  <si>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</si>
  <si>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</si>
  <si>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</si>
  <si>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</si>
  <si>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</si>
  <si>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</si>
  <si>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</si>
  <si>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</si>
  <si>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</si>
  <si>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</si>
  <si>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</si>
  <si>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</si>
  <si>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</si>
  <si>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</si>
  <si>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</si>
  <si>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</si>
  <si>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</si>
  <si>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</si>
  <si>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</si>
  <si>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</si>
  <si>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</si>
  <si>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</si>
  <si>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</si>
  <si>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</si>
  <si>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</si>
  <si>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</si>
  <si>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</si>
  <si>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</si>
  <si>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</si>
  <si>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</si>
  <si>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</si>
  <si>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</si>
  <si>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</si>
  <si>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</si>
  <si>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</si>
  <si>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</si>
  <si>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</si>
  <si>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</si>
  <si>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</si>
  <si>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</si>
  <si>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</si>
  <si>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</si>
  <si>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</si>
  <si>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</si>
  <si>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</si>
  <si>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</si>
  <si>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</si>
  <si>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</si>
  <si>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</si>
  <si>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</si>
  <si>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</si>
  <si>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</si>
  <si>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</si>
  <si>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</si>
  <si>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</si>
  <si>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</si>
  <si>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</si>
  <si>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</si>
  <si>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</si>
  <si>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</si>
  <si>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</si>
  <si>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</si>
  <si>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</si>
  <si>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</si>
  <si>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</si>
  <si>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</si>
  <si>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</si>
  <si>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</si>
  <si>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</si>
  <si>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</si>
  <si>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</si>
  <si>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</si>
  <si>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</si>
  <si>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</si>
  <si>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</si>
  <si>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</si>
  <si>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</si>
  <si>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</si>
  <si>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</si>
  <si>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</si>
  <si>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</si>
  <si>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</si>
  <si>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</si>
  <si>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</si>
  <si>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</si>
  <si>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</si>
  <si>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</si>
  <si>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</si>
  <si>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</si>
  <si>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</si>
  <si>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</si>
  <si>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</si>
  <si>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</si>
  <si>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</si>
  <si>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</si>
  <si>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</si>
  <si>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</si>
  <si>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</si>
  <si>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</si>
  <si>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</si>
  <si>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</si>
  <si>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</si>
  <si>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</si>
  <si>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</si>
  <si>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</si>
  <si>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</si>
  <si>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</si>
  <si>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</si>
  <si>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</si>
  <si>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</si>
  <si>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</si>
  <si>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</si>
  <si>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</si>
  <si>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</si>
  <si>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</si>
  <si>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</si>
  <si>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</si>
  <si>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</si>
  <si>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</si>
  <si>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</si>
  <si>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</si>
  <si>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</si>
  <si>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</si>
  <si>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</si>
  <si>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</si>
  <si>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</si>
  <si>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</si>
  <si>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</si>
  <si>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</si>
  <si>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</si>
  <si>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</si>
  <si>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</si>
  <si>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</si>
  <si>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</si>
  <si>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</si>
  <si>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</si>
  <si>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</si>
  <si>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</si>
  <si>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</si>
  <si>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</si>
  <si>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</si>
  <si>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</si>
  <si>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</si>
  <si>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</si>
  <si>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</si>
  <si>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</si>
  <si>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</si>
  <si>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</si>
  <si>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</si>
  <si>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</si>
  <si>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</si>
  <si>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</si>
  <si>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</si>
  <si>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</si>
  <si>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</si>
  <si>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</si>
  <si>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</si>
  <si>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</si>
  <si>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</si>
  <si>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</si>
  <si>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</si>
  <si>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</si>
  <si>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</si>
  <si>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</si>
  <si>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</si>
  <si>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</si>
  <si>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</si>
  <si>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</si>
  <si>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</si>
  <si>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</si>
  <si>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</si>
  <si>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</si>
  <si>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</si>
  <si>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</si>
  <si>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</si>
  <si>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</si>
  <si>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</si>
  <si>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</si>
  <si>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</si>
  <si>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</si>
  <si>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</si>
  <si>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</si>
  <si>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</si>
  <si>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</si>
  <si>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</si>
  <si>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</si>
  <si>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</si>
  <si>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</si>
  <si>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</si>
  <si>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</si>
  <si>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</si>
  <si>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</si>
  <si>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</si>
  <si>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</si>
  <si>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</si>
  <si>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</si>
  <si>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</si>
  <si>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</si>
  <si>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</si>
  <si>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</si>
  <si>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</si>
  <si>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</si>
  <si>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</si>
  <si>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</si>
  <si>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</si>
  <si>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</si>
  <si>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</si>
  <si>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</si>
  <si>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</si>
  <si>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</si>
  <si>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</si>
  <si>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</si>
  <si>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</si>
  <si>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</si>
  <si>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</si>
  <si>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</si>
  <si>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</si>
  <si>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</si>
  <si>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</si>
  <si>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</si>
  <si>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</si>
  <si>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</si>
  <si>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</si>
  <si>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</si>
  <si>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</si>
  <si>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</si>
  <si>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</si>
  <si>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</si>
  <si>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</si>
  <si>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</si>
  <si>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</si>
  <si>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</si>
  <si>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</si>
  <si>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</si>
  <si>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</si>
  <si>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</si>
  <si>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</si>
  <si>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</si>
  <si>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</si>
  <si>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</si>
  <si>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</si>
  <si>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</si>
  <si>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</si>
  <si>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</si>
  <si>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</si>
  <si>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</si>
  <si>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</si>
  <si>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</si>
  <si>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</si>
  <si>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</si>
  <si>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</si>
  <si>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</si>
  <si>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</si>
  <si>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</si>
  <si>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</si>
  <si>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</si>
  <si>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</si>
  <si>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</si>
  <si>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</si>
  <si>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</si>
  <si>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</si>
  <si>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</si>
  <si>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</si>
  <si>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</si>
  <si>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</si>
  <si>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</si>
  <si>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</si>
  <si>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</si>
  <si>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</si>
  <si>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</si>
  <si>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</si>
  <si>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</si>
  <si>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</si>
  <si>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</si>
  <si>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</si>
  <si>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</si>
  <si>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</si>
  <si>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</si>
  <si>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</si>
  <si>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</si>
  <si>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</si>
  <si>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</si>
  <si>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</si>
  <si>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</si>
  <si>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</si>
  <si>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</si>
  <si>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</si>
  <si>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</si>
  <si>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</si>
  <si>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</si>
  <si>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</si>
  <si>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</si>
  <si>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</si>
  <si>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</si>
  <si>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</si>
  <si>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</si>
  <si>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</si>
  <si>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</si>
  <si>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</si>
  <si>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</si>
  <si>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</si>
  <si>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</si>
  <si>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</si>
  <si>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</si>
  <si>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</si>
  <si>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</si>
  <si>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</si>
  <si>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</si>
  <si>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</si>
  <si>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</si>
  <si>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</si>
  <si>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</si>
  <si>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</si>
  <si>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</si>
  <si>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</si>
  <si>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</si>
  <si>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</si>
  <si>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</si>
  <si>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</si>
  <si>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</si>
  <si>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</si>
  <si>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</si>
  <si>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</si>
  <si>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</si>
  <si>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</si>
  <si>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</si>
  <si>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</si>
  <si>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</si>
  <si>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</si>
  <si>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</si>
  <si>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</si>
  <si>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</si>
  <si>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</si>
  <si>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</si>
  <si>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</si>
  <si>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</si>
  <si>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</si>
  <si>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</si>
  <si>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</si>
  <si>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</si>
  <si>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</si>
  <si>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</si>
  <si>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</si>
  <si>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</si>
  <si>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</si>
  <si>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</si>
  <si>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</si>
  <si>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</si>
  <si>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</si>
  <si>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</si>
  <si>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</si>
  <si>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</si>
  <si>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</si>
  <si>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</si>
  <si>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</si>
  <si>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</si>
  <si>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</si>
  <si>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</si>
  <si>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</si>
  <si>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</si>
  <si>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</si>
  <si>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</si>
  <si>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</si>
  <si>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</si>
  <si>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</si>
  <si>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</si>
  <si>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</si>
  <si>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</si>
  <si>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</si>
  <si>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</si>
  <si>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</si>
  <si>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</si>
  <si>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</si>
  <si>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</si>
  <si>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</si>
  <si>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</si>
  <si>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</si>
  <si>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</si>
  <si>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</si>
  <si>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</si>
  <si>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</si>
  <si>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</si>
  <si>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</si>
  <si>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</si>
  <si>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</si>
  <si>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</si>
  <si>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</si>
  <si>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</si>
  <si>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</si>
  <si>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</si>
  <si>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</si>
  <si>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</si>
  <si>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</si>
  <si>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</si>
  <si>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</si>
  <si>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</si>
  <si>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</si>
  <si>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</si>
  <si>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</si>
  <si>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</si>
  <si>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</si>
  <si>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</si>
  <si>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</si>
  <si>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</si>
  <si>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</si>
  <si>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</si>
  <si>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</si>
  <si>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</si>
  <si>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</si>
  <si>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</si>
  <si>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</si>
  <si>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</si>
  <si>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</si>
  <si>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</si>
  <si>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</si>
  <si>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</si>
  <si>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</si>
  <si>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</si>
  <si>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</si>
  <si>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</si>
  <si>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</si>
  <si>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</si>
  <si>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</si>
  <si>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</si>
  <si>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</si>
  <si>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</si>
  <si>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</si>
  <si>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</si>
  <si>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</si>
  <si>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</si>
  <si>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</si>
  <si>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</si>
  <si>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</si>
  <si>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</si>
  <si>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</si>
  <si>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</si>
  <si>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</si>
  <si>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</si>
  <si>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</si>
  <si>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</si>
  <si>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</si>
  <si>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</si>
  <si>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</si>
  <si>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</si>
  <si>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</si>
  <si>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</si>
  <si>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</si>
  <si>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</si>
  <si>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</si>
  <si>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</si>
  <si>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</si>
  <si>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</si>
  <si>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</si>
  <si>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</si>
  <si>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</si>
  <si>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</si>
  <si>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</si>
  <si>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</si>
  <si>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</si>
  <si>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</si>
  <si>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</si>
  <si>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</si>
  <si>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</si>
  <si>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</si>
  <si>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</si>
  <si>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</si>
  <si>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</si>
  <si>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</si>
  <si>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</si>
  <si>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</si>
  <si>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</si>
  <si>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</si>
  <si>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</si>
  <si>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</si>
  <si>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</si>
  <si>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</si>
  <si>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</si>
  <si>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</si>
  <si>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</si>
  <si>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</si>
  <si>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</si>
  <si>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</si>
  <si>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</si>
  <si>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</si>
  <si>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</si>
  <si>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</si>
  <si>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</si>
  <si>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</si>
  <si>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</si>
  <si>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</si>
  <si>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</si>
  <si>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</si>
  <si>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</si>
  <si>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</si>
  <si>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</si>
  <si>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</si>
  <si>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</si>
  <si>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</si>
  <si>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</si>
  <si>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</si>
  <si>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</si>
  <si>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</si>
  <si>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</si>
  <si>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</si>
  <si>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</si>
  <si>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</si>
  <si>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</si>
  <si>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</si>
  <si>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</si>
  <si>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</si>
  <si>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</si>
  <si>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</si>
  <si>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</si>
  <si>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</si>
  <si>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</si>
  <si>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</si>
  <si>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</si>
  <si>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</si>
  <si>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</si>
  <si>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</si>
  <si>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</si>
  <si>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</si>
  <si>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</si>
  <si>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</si>
  <si>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</si>
  <si>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</si>
  <si>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</si>
  <si>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</si>
  <si>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</si>
  <si>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</si>
  <si>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</si>
  <si>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</si>
  <si>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</si>
  <si>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</si>
  <si>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</si>
  <si>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</si>
  <si>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</si>
  <si>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</si>
  <si>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</si>
  <si>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</si>
  <si>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</si>
  <si>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</si>
  <si>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</si>
  <si>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</si>
  <si>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</si>
  <si>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</si>
  <si>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</si>
  <si>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</si>
  <si>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</si>
  <si>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</si>
  <si>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</si>
  <si>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</si>
  <si>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</si>
  <si>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</si>
  <si>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</si>
  <si>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</si>
  <si>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</si>
  <si>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</si>
  <si>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</si>
  <si>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</si>
  <si>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</si>
  <si>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</si>
  <si>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</si>
  <si>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</si>
  <si>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</si>
  <si>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</si>
  <si>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</si>
  <si>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</si>
  <si>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</si>
  <si>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</si>
  <si>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</si>
  <si>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</si>
  <si>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</si>
  <si>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</si>
  <si>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</si>
  <si>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</si>
  <si>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</si>
  <si>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</si>
  <si>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</si>
  <si>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</si>
  <si>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</si>
  <si>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</si>
  <si>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</si>
  <si>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</si>
  <si>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</si>
  <si>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</si>
  <si>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</si>
  <si>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</si>
  <si>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</si>
  <si>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</si>
  <si>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</si>
  <si>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</si>
  <si>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</si>
  <si>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</si>
  <si>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</si>
  <si>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</si>
  <si>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</si>
  <si>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</si>
  <si>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</si>
  <si>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</si>
  <si>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</si>
  <si>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</si>
  <si>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</si>
  <si>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</si>
  <si>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</si>
  <si>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</si>
  <si>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</si>
  <si>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</si>
  <si>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</si>
  <si>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</si>
  <si>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</si>
  <si>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</si>
  <si>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</si>
  <si>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</si>
  <si>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</si>
  <si>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</si>
  <si>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</si>
  <si>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</si>
  <si>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</si>
  <si>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</si>
  <si>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</si>
  <si>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</si>
  <si>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</si>
  <si>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</si>
  <si>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</si>
  <si>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</si>
  <si>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</si>
  <si>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</si>
  <si>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</si>
  <si>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</si>
  <si>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</si>
  <si>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</si>
  <si>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</si>
  <si>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</si>
  <si>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</si>
  <si>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</si>
  <si>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</si>
  <si>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</si>
  <si>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</si>
  <si>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</si>
  <si>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</si>
  <si>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</si>
  <si>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</si>
  <si>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</si>
  <si>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</si>
  <si>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</si>
  <si>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</si>
  <si>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</si>
  <si>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</si>
  <si>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</si>
  <si>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</si>
  <si>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</si>
  <si>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</si>
  <si>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</si>
  <si>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</si>
  <si>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</si>
  <si>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</si>
  <si>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</si>
  <si>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</si>
  <si>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</si>
  <si>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</si>
  <si>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</si>
  <si>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</si>
  <si>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</si>
  <si>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</si>
  <si>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</si>
  <si>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</si>
  <si>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</si>
  <si>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</si>
  <si>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</si>
  <si>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</si>
  <si>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</si>
  <si>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</si>
  <si>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</si>
  <si>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</si>
  <si>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</si>
  <si>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</si>
  <si>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</si>
  <si>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</si>
  <si>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</si>
  <si>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</si>
  <si>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</si>
  <si>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</si>
  <si>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</si>
  <si>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</si>
  <si>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</si>
  <si>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</si>
  <si>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</si>
  <si>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</si>
  <si>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</si>
  <si>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</si>
  <si>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</si>
  <si>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</si>
  <si>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</si>
  <si>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</si>
  <si>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</si>
  <si>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</si>
  <si>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</si>
  <si>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</si>
  <si>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</si>
  <si>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</si>
  <si>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</si>
  <si>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</si>
  <si>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</si>
  <si>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</si>
  <si>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</si>
  <si>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</si>
  <si>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</si>
  <si>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</si>
  <si>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</si>
  <si>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</si>
  <si>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</si>
  <si>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</si>
  <si>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</si>
  <si>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</si>
  <si>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</si>
  <si>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</si>
  <si>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</si>
  <si>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</si>
  <si>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</si>
  <si>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</si>
  <si>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</si>
  <si>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</si>
  <si>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</si>
  <si>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</si>
  <si>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</si>
  <si>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</si>
  <si>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</si>
  <si>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</si>
  <si>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</si>
  <si>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</si>
  <si>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</si>
  <si>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</si>
  <si>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</si>
  <si>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</si>
  <si>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</si>
  <si>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</si>
  <si>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</si>
  <si>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</si>
  <si>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</si>
  <si>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</si>
  <si>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</si>
  <si>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</si>
  <si>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</si>
  <si>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</si>
  <si>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</si>
  <si>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</si>
  <si>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</si>
  <si>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</si>
  <si>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</si>
  <si>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</si>
  <si>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</si>
  <si>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</si>
  <si>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</si>
  <si>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</si>
  <si>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</si>
  <si>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</si>
  <si>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</si>
  <si>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</si>
  <si>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</si>
  <si>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</si>
  <si>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</si>
  <si>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</si>
  <si>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</si>
  <si>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</si>
  <si>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</si>
  <si>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</si>
  <si>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</si>
  <si>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</si>
  <si>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</si>
  <si>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</si>
  <si>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</si>
  <si>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</si>
  <si>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</si>
  <si>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</si>
  <si>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</si>
  <si>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</si>
  <si>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</si>
  <si>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</si>
  <si>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</si>
  <si>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</si>
  <si>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</si>
  <si>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</si>
  <si>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</si>
  <si>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</si>
  <si>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</si>
  <si>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</si>
  <si>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</si>
  <si>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</si>
  <si>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</si>
  <si>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</si>
  <si>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</si>
  <si>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</si>
  <si>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</si>
  <si>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</si>
  <si>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</si>
  <si>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</si>
  <si>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</si>
  <si>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</si>
  <si>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</si>
  <si>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</si>
  <si>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</si>
  <si>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</si>
  <si>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</si>
  <si>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</si>
  <si>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</si>
  <si>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</si>
  <si>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</si>
  <si>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</si>
  <si>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</si>
  <si>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</si>
  <si>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</si>
  <si>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</si>
  <si>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</si>
  <si>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</si>
  <si>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</si>
  <si>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</si>
  <si>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</si>
  <si>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</si>
  <si>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</si>
  <si>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</si>
  <si>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</si>
  <si>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</si>
  <si>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</si>
  <si>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</si>
  <si>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</si>
  <si>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</si>
  <si>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</si>
  <si>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</si>
  <si>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</si>
  <si>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</si>
  <si>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</si>
  <si>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</si>
  <si>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</si>
  <si>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</si>
  <si>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</si>
  <si>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</si>
  <si>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</si>
  <si>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</si>
  <si>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</si>
  <si>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</si>
  <si>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</si>
  <si>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</si>
  <si>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</si>
  <si>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</si>
  <si>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</si>
  <si>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</si>
  <si>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</si>
  <si>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</si>
  <si>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</si>
  <si>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</si>
  <si>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</si>
  <si>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</si>
  <si>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</si>
  <si>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</si>
  <si>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</si>
  <si>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</si>
  <si>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</si>
  <si>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</si>
  <si>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</si>
  <si>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</si>
  <si>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</si>
  <si>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</si>
  <si>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</si>
  <si>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</si>
  <si>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</si>
  <si>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</si>
  <si>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</si>
  <si>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</si>
  <si>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</si>
  <si>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</si>
  <si>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</si>
  <si>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</si>
  <si>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</si>
  <si>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</si>
  <si>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</si>
  <si>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</si>
  <si>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</si>
  <si>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</si>
  <si>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</si>
  <si>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</si>
  <si>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</si>
  <si>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</si>
  <si>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</si>
  <si>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</si>
  <si>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</si>
  <si>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</si>
  <si>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</si>
  <si>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</si>
  <si>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</si>
  <si>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</si>
  <si>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</si>
  <si>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</si>
  <si>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</si>
  <si>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</si>
  <si>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</si>
  <si>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</si>
  <si>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</si>
  <si>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</si>
  <si>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</si>
  <si>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</si>
  <si>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</si>
  <si>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</si>
  <si>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</si>
  <si>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</si>
  <si>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</si>
  <si>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</si>
  <si>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</si>
  <si>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</si>
  <si>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</si>
  <si>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</si>
  <si>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</si>
  <si>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</si>
  <si>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</si>
  <si>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</si>
  <si>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</si>
  <si>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</si>
  <si>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</si>
  <si>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</si>
  <si>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</si>
  <si>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</si>
  <si>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</si>
  <si>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</si>
  <si>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</si>
  <si>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</si>
  <si>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</si>
  <si>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</si>
  <si>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</si>
  <si>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</si>
  <si>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</si>
  <si>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</si>
  <si>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</si>
  <si>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</si>
  <si>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</si>
  <si>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</si>
  <si>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</si>
  <si>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</si>
  <si>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</si>
  <si>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</si>
  <si>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</si>
  <si>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</si>
  <si>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</si>
  <si>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</si>
  <si>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</si>
  <si>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</si>
  <si>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</si>
  <si>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</si>
  <si>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</si>
  <si>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</si>
  <si>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</si>
  <si>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</si>
  <si>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</si>
  <si>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</si>
  <si>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</si>
  <si>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</si>
  <si>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</si>
  <si>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</si>
  <si>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</si>
  <si>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</si>
  <si>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</si>
  <si>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</si>
  <si>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</si>
  <si>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</si>
  <si>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</si>
  <si>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</si>
  <si>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</si>
  <si>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</si>
  <si>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</si>
  <si>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</si>
  <si>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</si>
  <si>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</si>
  <si>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</si>
  <si>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</si>
  <si>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</si>
  <si>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</si>
  <si>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</si>
  <si>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</si>
  <si>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</si>
  <si>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</si>
  <si>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</si>
  <si>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</si>
  <si>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</si>
  <si>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</si>
  <si>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</si>
  <si>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</si>
  <si>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</si>
  <si>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</si>
  <si>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</si>
  <si>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</si>
  <si>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</si>
  <si>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</si>
  <si>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</si>
  <si>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</si>
  <si>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</si>
  <si>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</si>
  <si>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</si>
  <si>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</si>
  <si>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</si>
  <si>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</si>
  <si>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</si>
  <si>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</si>
  <si>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</si>
  <si>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</si>
  <si>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</si>
  <si>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</si>
  <si>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</si>
  <si>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</si>
  <si>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</si>
  <si>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</si>
  <si>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</si>
  <si>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</si>
  <si>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</si>
  <si>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</si>
  <si>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</si>
  <si>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</si>
  <si>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</si>
  <si>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32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</si>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</sst>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41" dataDxfId="140" headerRowBorderDxfId="138" tableBorderDxfId="139" totalsRowBorderDxfId="137">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305.80350671296037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45968.751932638887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45968.751932638887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45968.751932638887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45968.751932638887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45968.751932638887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45968.751932638887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45968.751932638887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45968.751932638887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45968.751932638887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45968.751932638887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45968.751932638887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45968.751932638887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45968.751932638887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45968.751932638887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45968.751932638887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45968.751932638887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45968.751932638887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45968.751932638887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45968.751932638887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45968.751932638887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45968.751932638887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45968.751932638887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45968.751932638887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45968.751932638887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45968.751932638887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45968.751932638887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45968.751932638887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45968.751932638887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45968.751932638887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45968.751932638887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45968.751932638887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45968.751932638887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45968.751932638887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45968.751932638887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45968.751932638887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45968.751932638887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45968.751932638887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45968.751932638887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45968.751932638887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45968.751932638887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45968.751932638887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45968.751932638887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45968.751932638887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45968.751932638887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45968.751932638887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45968.751932638887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45968.751932638887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45968.751932638887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45968.751932638887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45968.751932638887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45968.751932638887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45968.751932638887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45968.751932638887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45968.751932638887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45968.751932638887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45968.751932638887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45968.751932638887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45968.751932638887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45968.751932638887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45968.751932638887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45968.751932638887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45968.751932638887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45968.751932638887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45968.751932638887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45968.751932638887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45968.751932638887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45968.751932638887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45968.751932638887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45968.751932638887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45968.751932638887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45968.751932638887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45968.751932638887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45968.751932638887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45968.751932638887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45968.751932638887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45968.751932638887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45968.751932638887</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45968.751932638887</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F177E60F-F68C-4A00-BB5D-6FB87475B0D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143.75209467592504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1.804374999483116E-2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45968.751932638887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45968.751932638887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45968.751932638887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45968.751932638887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45968.751932638887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45968.751932638887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45968.751932638887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45968.751932638887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45968.751932638887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45968.751932638887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45968.751932638887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45968.751932638887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45968.751932638887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45968.751932638887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45968.751932638887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45968.751932638887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45968.751932638887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45968.751932638887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45968.751932638887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45968.751932638887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45968.751932638887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45968.751932638887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45968.751932638887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45968.751932638887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45968.751932638887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45968.751932638887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45968.751932638887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45968.751932638887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45968.751932638887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45968.751932638887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45968.751932638887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45968.751932638887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45968.751932638887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45968.751932638887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45968.751932638887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45968.751932638887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45968.751932638887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45968.751932638887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45968.751932638887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45968.751932638887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45968.751932638887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45968.751932638887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45968.751932638887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45968.751932638887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45968.751932638887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45968.751932638887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45968.751932638887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45968.751932638887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45968.751932638887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45968.751932638887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45968.751932638887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45968.751932638887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45968.751932638887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45968.751932638887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45968.751932638887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45968.751932638887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45968.751932638887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45968.751932638887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45968.751932638887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45968.751932638887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45968.751932638887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45968.751932638887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45968.751932638887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45968.751932638887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45968.751932638887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45968.751932638887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45968.751932638887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45968.751932638887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45968.751932638887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45968.751932638887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45968.751932638887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45968.751932638887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37"/>
      <c r="B77" s="138" t="str">
        <f>IFERROR(VLOOKUP(D77,DB!A:K,11,0),"")</f>
        <v/>
      </c>
      <c r="C77" s="138"/>
      <c r="D77" s="138"/>
      <c r="E77" s="139"/>
      <c r="F77" s="140"/>
      <c r="G77" s="141">
        <f ca="1">IFERROR(NOW()-F77,"-")</f>
        <v>45968.751932638887</v>
      </c>
      <c r="H77" s="140"/>
      <c r="I77" s="138" t="str">
        <f>IFERROR(VLOOKUP(D77,DB!A:F,6,0),"")</f>
        <v/>
      </c>
      <c r="J77" s="138" t="str">
        <f>IFERROR(VLOOKUP(D77,DB!A:G,7,0),"")</f>
        <v/>
      </c>
      <c r="K77" s="142"/>
      <c r="L77" s="138" t="str">
        <f>IFERROR(VLOOKUP(D77,DB!A:I,9,0),"")</f>
        <v/>
      </c>
      <c r="M77" s="138"/>
      <c r="N77" s="138"/>
      <c r="O77" s="138"/>
      <c r="P77" s="138"/>
      <c r="Q77" s="138"/>
      <c r="R77" s="138"/>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4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45968.751932638887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45968.751932638887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45968.751932638887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45968.751932638887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45968.751932638887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45968.751932638887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45968.751932638887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45968.751932638887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45968.751932638887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45968.751932638887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45968.751932638887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45968.751932638887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45968.751932638887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45968.751932638887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45968.751932638887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45968.751932638887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45968.751932638887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45968.751932638887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45968.751932638887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45968.751932638887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45968.751932638887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45968.751932638887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45968.751932638887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45968.751932638887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45968.751932638887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45968.751932638887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45968.751932638887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45968.751932638887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45968.751932638887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45968.751932638887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45968.751932638887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45968.751932638887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45968.751932638887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45968.751932638887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45968.751932638887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45968.751932638887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45968.751932638887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45968.751932638887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45968.751932638887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45968.751932638887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45968.751932638887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45968.751932638887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45968.751932638887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45968.751932638887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45968.751932638887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45968.751932638887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45968.751932638887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45968.751932638887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45968.751932638887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45968.751932638887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45968.751932638887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45968.751932638887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45968.751932638887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45968.751932638887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45968.751932638887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45968.751932638887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45968.751932638887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45968.751932638887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45968.751932638887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45968.751932638887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45968.751932638887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45968.751932638887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45968.751932638887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45968.751932638887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45968.751932638887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45968.751932638887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45968.751932638887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45968.751932638887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45968.751932638887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45968.751932638887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45968.751932638887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45968.751932638887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45968.751932638887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45968.751932638887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45968.751932638887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45968.751932638887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45968.751932638887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45968.751932638887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45968.751932638887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45968.751932638887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45968.751932638887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45968.751932638887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45968.751932638887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45968.751932638887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45968.751932638887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45968.751932638887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45968.751932638887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45968.751932638887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45968.751932638887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45968.751932638887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45968.751932638887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45968.751932638887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45968.751932638887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45968.751932638887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45968.751932638887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45968.751932638887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45968.751932638887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45968.751932638887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45968.751932638887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45968.751932638887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45968.751932638887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45968.751932638887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45968.751932638887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45968.751932638887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45968.751932638887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45968.751932638887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45968.751932638887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45968.751932638887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45968.751932638887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45968.751932638887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45968.751932638887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45968.751932638887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45968.751932638887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45968.751932638887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45968.751932638887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45968.751932638887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45968.751932638887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45968.751932638887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45968.751932638887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45968.751932638887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45968.751932638887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45968.751932638887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45968.751932638887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45968.751932638887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45968.751932638887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45968.751932638887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45968.751932638887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45968.751932638887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45968.751932638887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45968.751932638887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45968.751932638887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45968.751932638887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45968.751932638887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45968.751932638887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45968.751932638887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45968.751932638887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45968.751932638887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45968.751932638887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45968.751932638887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45968.751932638887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45968.751932638887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45968.751932638887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45968.751932638887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45968.751932638887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45968.751932638887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45968.751932638887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45968.751932638887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45968.751932638887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45968.751932638887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45968.751932638887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45968.751932638887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45968.751932638887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45968.751932638887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45968.751932638887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45968.751932638887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45968.751932638887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45968.751932638887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45968.751932638887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45968.751932638887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45968.751932638887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45968.751932638887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45968.751932638887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45968.751932638887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45968.751932638887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45968.751932638887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45968.751932638887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45968.751932638887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45968.751932638887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45968.751932638887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45968.751932638887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45968.751932638887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45968.751932638887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45968.751932638887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45968.751932638887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45968.751932638887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45968.751932638887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45968.751932638887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45968.751932638887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45968.751932638887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45968.751932638887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45968.751932638887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45968.751932638887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45968.751932638887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45968.751932638887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45968.751932638887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45968.751932638887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45968.751932638887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45968.751932638887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45968.751932638887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45968.751932638887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45968.751932638887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45968.751932638887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45968.751932638887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45968.751932638887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45968.751932638887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45968.751932638887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45968.751932638887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45968.751932638887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45968.751932638887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45968.751932638887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45968.751932638887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45968.751932638887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45968.751932638887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45968.751932638887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45968.751932638887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45968.751932638887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45968.751932638887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45968.751932638887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45968.751932638887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45968.751932638887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45968.751932638887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45968.751932638887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45968.751932638887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45968.751932638887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45968.751932638887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45968.751932638887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45968.751932638887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45968.751932638887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45968.751932638887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45968.751932638887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45968.751932638887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45968.751932638887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45968.751932638887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45968.751932638887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45968.751932638887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45968.751932638887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45968.751932638887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45968.751932638887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45968.751932638887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45968.751932638887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45968.751932638887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45968.751932638887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45968.751932638887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45968.751932638887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45968.751932638887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45968.751932638887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45968.751932638887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45968.751932638887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45968.751932638887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45968.751932638887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45968.751932638887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45968.751932638887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45968.751932638887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45968.751932638887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45968.751932638887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45968.751932638887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45968.751932638887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45968.751932638887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45968.751932638887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45968.751932638887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45968.751932638887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45968.751932638887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45968.751932638887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45968.751932638887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45968.751932638887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45968.751932638887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45968.751932638887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45968.751932638887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45968.751932638887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45968.751932638887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45968.751932638887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45968.751932638887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45968.751932638887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45968.751932638887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45968.751932638887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45968.751932638887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45968.751932638887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45968.751932638887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45968.751932638887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45968.751932638887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45968.751932638887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45968.751932638887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45968.751932638887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45968.751932638887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45968.751932638887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45968.751932638887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45968.751932638887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45968.751932638887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45968.751932638887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45968.751932638887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45968.751932638887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45968.751932638887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45968.751932638887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45968.751932638887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45968.751932638887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45968.751932638887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45968.751932638887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45968.751932638887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45968.751932638887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45968.751932638887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45968.751932638887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45968.751932638887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45968.751932638887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45968.751932638887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45968.751932638887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45968.751932638887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45968.751932638887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45968.751932638887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45968.751932638887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45968.751932638887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45968.751932638887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45968.751932638887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45968.751932638887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45968.751932638887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45968.751932638887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45968.751932638887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45968.751932638887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45968.751932638887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45968.751932638887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45968.751932638887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45968.751932638887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45968.751932638887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45968.751932638887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45968.751932638887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45968.751932638887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45968.751932638887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45968.751932638887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45968.751932638887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45968.751932638887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45968.751932638887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45968.751932638887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45968.751932638887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45968.751932638887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45968.751932638887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45968.751932638887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45968.751932638887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45968.751932638887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45968.751932638887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45968.751932638887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45968.751932638887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45968.751932638887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45968.751932638887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45968.751932638887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45968.751932638887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45968.751932638887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45968.751932638887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45968.751932638887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45968.751932638887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45968.751932638887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45968.751932638887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45968.751932638887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45968.751932638887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45968.751932638887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45968.751932638887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45968.751932638887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45968.751932638887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45968.751932638887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45968.751932638887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45968.751932638887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45968.751932638887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45968.751932638887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45968.751932638887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45968.751932638887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45968.751932638887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45968.751932638887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45968.751932638887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45968.751932638887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45968.751932638887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45968.751932638887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45968.751932638887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45968.751932638887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45968.751932638887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45968.751932638887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45968.751932638887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45968.751932638887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45968.751932638887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45968.751932638887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45968.751932638887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45968.751932638887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45968.751932638887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45968.751932638887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45968.751932638887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45968.751932638887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45968.751932638887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45968.751932638887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45968.751932638887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45968.751932638887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45968.751932638887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45968.751932638887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45968.751932638887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45968.751932638887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45968.751932638887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45968.751932638887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45968.751932638887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45968.751932638887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45968.751932638887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45968.751932638887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45968.751932638887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45968.751932638887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45968.751932638887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45968.751932638887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45968.751932638887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45968.751932638887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45968.751932638887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45968.751932638887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45968.751932638887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45968.751932638887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45968.751932638887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45968.751932638887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45968.751932638887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45968.751932638887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45968.751932638887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45968.751932638887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45968.751932638887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45968.751932638887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45968.751932638887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45968.751932638887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45968.751932638887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45968.751932638887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45968.751932638887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45968.751932638887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45968.751932638887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45968.751932638887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45968.751932638887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45968.751932638887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45968.751932638887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45968.751932638887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45968.751932638887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45968.751932638887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45968.751932638887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45968.751932638887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45968.751932638887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45968.751932638887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45968.751932638887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45968.751932638887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45968.751932638887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45968.751932638887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45968.751932638887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45968.751932638887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45968.751932638887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45968.751932638887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45968.751932638887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45968.751932638887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45968.751932638887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45968.751932638887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45968.751932638887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45968.751932638887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45968.751932638887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45968.751932638887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45968.751932638887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45968.751932638887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45968.751932638887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45968.751932638887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45968.751932638887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45968.751932638887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45968.751932638887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45968.751932638887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45968.751932638887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45968.751932638887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45968.751932638887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45968.751932638887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45968.751932638887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45968.751932638887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45968.751932638887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45968.751932638887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45968.751932638887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45968.751932638887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45968.751932638887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45968.751932638887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45968.751932638887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45968.751932638887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45968.751932638887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45968.751932638887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45968.751932638887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45968.751932638887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45968.751932638887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45968.751932638887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45968.751932638887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45968.751932638887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45968.751932638887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45968.751932638887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45968.751932638887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45968.751932638887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45968.751932638887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45968.751932638887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45968.751932638887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45968.751932638887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45968.751932638887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45968.751932638887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45968.751932638887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45968.751932638887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45968.751932638887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45968.751932638887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45968.751932638887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45968.751932638887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45968.751932638887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45968.751932638887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45968.751932638887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45968.751932638887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45968.751932638887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45968.751932638887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45968.751932638887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45968.751932638887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45968.751932638887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45968.751932638887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45968.751932638887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45968.751932638887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45968.751932638887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45968.751932638887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45968.751932638887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45968.751932638887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45968.751932638887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45968.751932638887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45968.751932638887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45968.751932638887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45968.751932638887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45968.751932638887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45968.751932638887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45968.751932638887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45968.751932638887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45968.751932638887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45968.751932638887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45968.751932638887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45968.751932638887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45968.751932638887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45968.751932638887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45968.751932638887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45968.751932638887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45968.751932638887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45968.751932638887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45968.751932638887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45968.751932638887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45968.751932638887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45968.751932638887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45968.751932638887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45968.751932638887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45968.751932638887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45968.751932638887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45968.751932638887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45968.751932638887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45968.751932638887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45968.751932638887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45968.751932638887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45968.751932638887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45968.751932638887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45968.751932638887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45968.751932638887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45968.751932638887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45968.751932638887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45968.751932638887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45968.751932638887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45968.751932638887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45968.751932638887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45968.751932638887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45968.751932638887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45968.751932638887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45968.751932638887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45968.751932638887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45968.751932638887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45968.751932638887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45968.751932638887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45968.751932638887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45968.751932638887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45968.751932638887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45968.751932638887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45968.751932638887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45968.751932638887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45968.751932638887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45968.751932638887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45968.751932638887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45968.751932638887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45968.751932638887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45968.751932638887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45968.751932638887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45968.751932638887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45968.751932638887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45968.751932638887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45968.751932638887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45968.751932638887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45968.751932638887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45968.751932638887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45968.751932638887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45968.751932638887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45968.751932638887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45968.751932638887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45968.751932638887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45968.751932638887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45968.751932638887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45968.751932638887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45968.751932638887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45968.751932638887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45968.751932638887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45968.751932638887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45968.751932638887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45968.751932638887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45968.751932638887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45968.751932638887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45968.751932638887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45968.751932638887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45968.751932638887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45968.751932638887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45968.751932638887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45968.751932638887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45968.751932638887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45968.751932638887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45968.751932638887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45968.751932638887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45968.751932638887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45968.751932638887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45968.751932638887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45968.751932638887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45968.751932638887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45968.751932638887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45968.751932638887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45968.751932638887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45968.751932638887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45968.751932638887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45968.751932638887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45968.751932638887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45968.751932638887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45968.751932638887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45968.751932638887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45968.751932638887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45968.751932638887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45968.751932638887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45968.751932638887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45968.751932638887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45968.751932638887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45968.751932638887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45968.751932638887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45968.751932638887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45968.751932638887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45968.751932638887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45968.751932638887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45968.751932638887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45968.751932638887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45968.751932638887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45968.751932638887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45968.751932638887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45968.751932638887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45968.751932638887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45968.751932638887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45968.751932638887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45968.751932638887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45968.751932638887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45968.751932638887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45968.751932638887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45968.751932638887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45968.751932638887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45968.751932638887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45968.751932638887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45968.751932638887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45968.751932638887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45968.751932638887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45968.751932638887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45968.751932638887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45968.751932638887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45968.751932638887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45968.751932638887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45968.751932638887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45968.751932638887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45968.751932638887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45968.751932638887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45968.751932638887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45968.751932638887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45968.751932638887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45968.751932638887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45968.751932638887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45968.751932638887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45968.751932638887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45968.751932638887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45968.751932638887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45968.751932638887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45968.751932638887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45968.751932638887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45968.751932638887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45968.751932638887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45968.751932638887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45968.751932638887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45968.751932638887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45968.751932638887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45968.751932638887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45968.751932638887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45968.751932638887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45968.751932638887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45968.751932638887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45968.751932638887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45968.751932638887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45968.751932638887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45968.751932638887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45968.751932638887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45968.751932638887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45968.751932638887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45968.751932638887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45968.751932638887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45968.751932638887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45968.751932638887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45968.751932638887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45968.751932638887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45968.751932638887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45968.751932638887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45968.751932638887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45968.751932638887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45968.751932638887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45968.751932638887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45968.751932638887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45968.751932638887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45968.751932638887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45968.751932638887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45968.751932638887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45968.751932638887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45968.751932638887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45968.751932638887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45968.751932638887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45968.751932638887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45968.751932638887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45968.751932638887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45968.751932638887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45968.751932638887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45968.751932638887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45968.751932638887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45968.751932638887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45968.751932638887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45968.751932638887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45968.751932638887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45968.751932638887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45968.751932638887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45968.751932638887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45968.751932638887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45968.751932638887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45968.751932638887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45968.751932638887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45968.751932638887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45968.751932638887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45968.751932638887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45968.751932638887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45968.751932638887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45968.751932638887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45968.751932638887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45968.751932638887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45968.751932638887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45968.751932638887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45968.751932638887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45968.751932638887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45968.751932638887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45968.751932638887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45968.751932638887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45968.751932638887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45968.751932638887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45968.751932638887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45968.751932638887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45968.751932638887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45968.751932638887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45968.751932638887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45968.751932638887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45968.751932638887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45968.751932638887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45968.751932638887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45968.751932638887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45968.751932638887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45968.751932638887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45968.751932638887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45968.751932638887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45968.751932638887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45968.751932638887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45968.751932638887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45968.751932638887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45968.751932638887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45968.751932638887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45968.751932638887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45968.751932638887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45968.751932638887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45968.751932638887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45968.751932638887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45968.751932638887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45968.751932638887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45968.751932638887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45968.751932638887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45968.751932638887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45968.751932638887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45968.751932638887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45968.751932638887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45968.751932638887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45968.751932638887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45968.751932638887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45968.751932638887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45968.751932638887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45968.751932638887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45968.751932638887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45968.751932638887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45968.751932638887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45968.751932638887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45968.751932638887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45968.751932638887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45968.751932638887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45968.751932638887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45968.751932638887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45968.751932638887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45968.751932638887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45968.751932638887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45968.751932638887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45968.751932638887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45968.751932638887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45968.751932638887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45968.751932638887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45968.751932638887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45968.751932638887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45968.751932638887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45968.751932638887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45968.751932638887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45968.751932638887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45968.751932638887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45968.751932638887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45968.751932638887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45968.751932638887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45968.751932638887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45968.751932638887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45968.751932638887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45968.751932638887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45968.751932638887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45968.751932638887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45968.751932638887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45968.751932638887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45968.751932638887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45968.751932638887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45968.751932638887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45968.751932638887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45968.751932638887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45968.751932638887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45968.751932638887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45968.751932638887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45968.751932638887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45968.751932638887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45968.751932638887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45968.751932638887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45968.751932638887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45968.751932638887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45968.751932638887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45968.751932638887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45968.751932638887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45968.751932638887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45968.751932638887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45968.751932638887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45968.751932638887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45968.751932638887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45968.751932638887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45968.751932638887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45968.751932638887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45968.751932638887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45968.751932638887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45968.751932638887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45968.751932638887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45968.751932638887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45968.751932638887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45968.751932638887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45968.751932638887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45968.751932638887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45968.751932638887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45968.751932638887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45968.751932638887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45968.751932638887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45968.751932638887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45968.751932638887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45968.751932638887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45968.751932638887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45968.751932638887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45968.751932638887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45968.751932638887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45968.751932638887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45968.751932638887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45968.751932638887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45968.751932638887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45968.751932638887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45968.751932638887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45968.751932638887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45968.751932638887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45968.751932638887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45968.751932638887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45968.751932638887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45968.751932638887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45968.751932638887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45968.751932638887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45968.751932638887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45968.751932638887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45968.751932638887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45968.751932638887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45968.751932638887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45968.751932638887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45968.751932638887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45968.751932638887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45968.751932638887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45968.751932638887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45968.751932638887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45968.751932638887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45968.751932638887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45968.751932638887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45968.751932638887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45968.751932638887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45968.751932638887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45968.751932638887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45968.751932638887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45968.751932638887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45968.751932638887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45968.751932638887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45968.751932638887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45968.751932638887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45968.751932638887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45968.751932638887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45968.751932638887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45968.751932638887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45968.751932638887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45968.751932638887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45968.751932638887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45968.751932638887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45968.751932638887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45968.751932638887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45968.751932638887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45968.751932638887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45968.751932638887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45968.751932638887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45968.751932638887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45968.751932638887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45968.751932638887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45968.751932638887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45968.751932638887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45968.751932638887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45968.751932638887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45968.751932638887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45968.751932638887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45968.751932638887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45968.751932638887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45968.751932638887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45968.751932638887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45968.751932638887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45968.751932638887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45968.751932638887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45968.751932638887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45968.751932638887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45968.751932638887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45968.751932638887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45968.751932638887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45968.751932638887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45968.751932638887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45968.751932638887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45968.751932638887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45968.751932638887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45968.751932638887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45968.751932638887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45968.751932638887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45968.751932638887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45968.751932638887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45968.751932638887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45968.751932638887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45968.751932638887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45968.751932638887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45968.751932638887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45968.751932638887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45968.751932638887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45968.751932638887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45968.751932638887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45968.751932638887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45968.751932638887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45968.751932638887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45968.751932638887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45968.751932638887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45968.751932638887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45968.751932638887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45968.751932638887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45968.751932638887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45968.751932638887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45968.751932638887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45968.751932638887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45968.751932638887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45968.751932638887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45968.751932638887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45968.751932638887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45968.751932638887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45968.751932638887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45968.751932638887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45968.751932638887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45968.751932638887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45968.751932638887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45968.751932638887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45968.751932638887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45968.751932638887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45968.751932638887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45968.751932638887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45968.751932638887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45968.751932638887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45968.751932638887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45968.751932638887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45968.751932638887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45968.751932638887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45968.751932638887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45968.751932638887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45968.751932638887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45968.751932638887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45968.751932638887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45968.751932638887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45968.751932638887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45968.751932638887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45968.751932638887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45968.751932638887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45968.751932638887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45968.751932638887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45968.751932638887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45968.751932638887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45968.751932638887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45968.751932638887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45968.751932638887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45968.751932638887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45968.751932638887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45968.751932638887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45968.751932638887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45968.751932638887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45968.751932638887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45968.751932638887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45968.751932638887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45968.751932638887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45968.751932638887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45968.751932638887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45968.751932638887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45968.751932638887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45968.751932638887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45968.751932638887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45968.751932638887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45968.751932638887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45968.751932638887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45968.751932638887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45968.751932638887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45968.751932638887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45968.751932638887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45968.751932638887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45968.751932638887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45968.751932638887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45968.751932638887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45968.751932638887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45968.751932638887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45968.751932638887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45968.751932638887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45968.751932638887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45968.751932638887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45968.751932638887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45968.751932638887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45968.751932638887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45968.751932638887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45968.751932638887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45968.751932638887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45968.751932638887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45968.751932638887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45968.751932638887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45968.751932638887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45968.751932638887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45968.751932638887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45968.751932638887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45968.751932638887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45968.751932638887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45968.751932638887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45968.751932638887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45968.751932638887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45968.751932638887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45968.751932638887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45968.751932638887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45968.751932638887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45968.751932638887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45968.751932638887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45968.751932638887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45968.751932638887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45968.751932638887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45968.751932638887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265.27121504629031</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45968.751932638887</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45968.751932638887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45968.751932638887</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45968.751932638887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45968.751932638887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45968.751932638887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45968.751932638887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45968.751932638887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45968.751932638887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45968.751932638887</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45968.751932638887</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45968.751932638887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45968.751932638887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45968.751932638887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45968.751932638887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45968.751932638887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45968.751932638887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45968.751932638887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45968.751932638887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45968.751932638887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45968.751932638887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45968.751932638887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45968.751932638887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45968.751932638887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45968.751932638887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45968.751932638887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45968.751932638887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45968.751932638887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45968.751932638887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45968.751932638887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45968.751932638887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45968.751932638887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45968.751932638887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45968.751932638887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45968.751932638887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45968.751932638887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45968.751932638887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45968.751932638887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45968.751932638887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45968.751932638887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45968.751932638887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45968.751932638887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45968.751932638887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45968.751932638887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45968.751932638887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45968.751932638887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45968.751932638887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45968.751932638887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45968.751932638887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45968.751932638887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45968.751932638887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45968.751932638887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45968.751932638887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45968.751932638887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45968.751932638887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45968.751932638887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45968.751932638887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45968.751932638887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45968.751932638887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45968.751932638887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45968.751932638887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45968.751932638887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45968.751932638887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45968.751932638887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45968.751932638887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45968.751932638887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45968.751932638887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45968.751932638887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45968.751932638887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45968.751932638887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45968.751932638887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45968.751932638887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45968.751932638887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45968.751932638887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45968.751932638887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45968.751932638887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45968.751932638887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45968.751932638887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45968.751932638887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45968.751932638887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45968.751932638887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45968.751932638887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45968.751932638887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45968.751932638887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45968.751932638887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45968.751932638887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45968.751932638887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45968.751932638887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45968.751932638887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45968.751932638887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45968.751932638887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45968.751932638887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45968.751932638887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45968.751932638887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45968.751932638887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45968.751932638887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45968.751932638887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45968.751932638887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45968.751932638887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45968.751932638887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45968.751932638887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45968.751932638887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45968.751932638887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45968.751932638887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45968.751932638887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45968.751932638887</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76.91987245369819</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42.563055324069865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20.090821527774096</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0.17526597221876727</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45968.751932638887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45968.751932638887</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45968.751932638887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45968.751932638887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45968.751932638887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45968.751932638887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45968.751932638887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45968.751932638887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45968.751932638887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45968.751932638887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45968.751932638887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45968.751932638887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45968.751932638887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45968.751932638887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45968.751932638887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45968.751932638887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45968.751932638887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45968.751932638887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45968.751932638887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45968.751932638887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45968.751932638887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45968.751932638887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45968.751932638887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45968.751932638887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45968.751932638887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45968.751932638887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45968.751932638887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45968.751932638887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45968.751932638887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45968.751932638887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45968.751932638887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45968.751932638887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45968.751932638887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45968.751932638887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45968.751932638887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45968.751932638887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45968.751932638887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45968.751932638887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45968.751932638887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45968.751932638887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45968.751932638887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45968.751932638887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45968.751932638887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45968.751932638887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45968.751932638887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45968.751932638887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45968.751932638887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45968.751932638887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45968.751932638887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45968.751932638887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45968.751932638887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45968.751932638887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45968.751932638887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45968.751932638887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45968.751932638887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45968.751932638887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45968.751932638887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45968.751932638887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45968.751932638887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45968.751932638887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45968.751932638887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45968.751932638887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45968.751932638887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45968.751932638887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45968.751932638887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45968.751932638887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45968.751932638887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45968.751932638887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45968.751932638887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45968.751932638887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45968.751932638887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45968.751932638887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45968.751932638887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45968.751932638887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45968.751932638887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45968.751932638887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45968.751932638887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45968.751932638887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45968.751932638887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45968.751932638887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45968.751932638887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45968.751932638887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45968.751932638887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45968.751932638887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45968.751932638887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45968.751932638887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45968.751932638887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45968.751932638887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45968.751932638887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45968.751932638887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45968.751932638887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45968.751932638887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45968.751932638887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45968.751932638887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45968.751932638887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45968.751932638887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45968.751932638887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45968.751932638887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45968.751932638887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45968.751932638887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45968.751932638887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45968.751932638887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45968.751932638887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45968.751932638887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45968.751932638887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45968.751932638887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45968.751932638887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45968.751932638887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45968.751932638887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45968.751932638887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45968.751932638887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45968.751932638887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45968.751932638887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45968.751932638887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45968.751932638887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45968.751932638887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45968.751932638887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45968.751932638887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45968.751932638887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45968.751932638887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45968.751932638887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45968.751932638887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45968.751932638887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45968.751932638887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45968.751932638887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45968.751932638887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45968.751932638887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45968.751932638887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45968.751932638887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45968.751932638887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45968.751932638887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45968.751932638887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45968.751932638887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45968.751932638887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45968.751932638887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45968.751932638887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45968.751932638887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45968.751932638887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45968.751932638887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45968.751932638887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45968.751932638887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45968.751932638887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45968.751932638887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45968.751932638887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45968.751932638887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45968.751932638887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45968.751932638887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45968.751932638887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45968.751932638887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45968.751932638887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45968.751932638887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45968.751932638887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45968.751932638887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45968.751932638887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45968.751932638887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45968.751932638887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45968.751932638887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45968.751932638887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45968.751932638887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45968.751932638887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45968.751932638887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45968.751932638887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45968.751932638887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45968.751932638887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45968.751932638887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45968.751932638887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45968.751932638887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45968.751932638887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45968.751932638887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45968.751932638887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45968.751932638887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45968.751932638887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45968.751932638887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45968.751932638887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45968.751932638887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45968.751932638887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45968.751932638887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45968.751932638887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45968.751932638887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45968.751932638887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45968.751932638887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45968.751932638887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45968.751932638887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45968.751932638887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45968.751932638887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45968.751932638887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45968.751932638887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45968.751932638887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45968.751932638887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45968.751932638887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45968.751932638887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45968.751932638887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45968.751932638887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45968.751932638887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45968.751932638887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45968.751932638887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45968.751932638887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45968.751932638887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45968.751932638887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45968.751932638887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45968.751932638887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45968.751932638887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45968.751932638887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45968.751932638887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45968.751932638887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45968.751932638887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45968.751932638887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45968.751932638887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45968.751932638887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45968.751932638887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45968.751932638887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45968.751932638887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45968.751932638887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45968.751932638887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45968.751932638887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45968.751932638887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45968.751932638887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45968.751932638887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45968.751932638887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45968.751932638887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45968.751932638887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45968.751932638887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45968.751932638887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45968.751932638887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45968.751932638887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45968.751932638887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45968.751932638887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45968.751932638887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45968.751932638887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45968.751932638887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45968.751932638887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45968.751932638887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45968.751932638887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45968.751932638887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45968.751932638887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45968.751932638887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45968.751932638887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45968.751932638887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45968.751932638887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45968.751932638887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45968.751932638887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45968.751932638887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45968.751932638887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45968.751932638887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45968.751932638887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45968.751932638887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45968.751932638887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45968.751932638887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45968.751932638887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45968.751932638887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45968.751932638887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45968.751932638887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45968.751932638887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45968.751932638887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45968.751932638887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45968.751932638887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45968.751932638887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45968.751932638887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45968.751932638887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45968.751932638887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45968.751932638887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45968.751932638887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45968.751932638887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45968.751932638887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45968.751932638887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45968.751932638887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45968.751932638887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45968.751932638887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45968.751932638887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45968.751932638887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45968.751932638887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45968.751932638887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45968.751932638887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45968.751932638887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45968.751932638887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45968.751932638887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45968.751932638887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45968.751932638887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45968.751932638887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45968.751932638887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45968.751932638887</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45968.751932638887</v>
      </c>
      <c r="H2" s="147"/>
      <c r="I2" s="86" t="str">
        <f>IFERROR(VLOOKUP(D2,DB!A:F,6,0),"")</f>
        <v/>
      </c>
      <c r="J2" s="61" t="str">
        <f>IFERROR(VLOOKUP(D2,DB!A:G,7,0),"")</f>
        <v/>
      </c>
      <c r="K2" s="148"/>
      <c r="L2" s="149" t="str">
        <f>IFERROR(VLOOKUP(D2,DB!A:I,9,0),"")</f>
        <v/>
      </c>
    </row>
    <row r="3" spans="1:12" ht="31.5" customHeight="1">
      <c r="A3" s="86"/>
      <c r="B3" s="61" t="str">
        <f>IFERROR(VLOOKUP(D3,DB!A:K,11,0),"")</f>
        <v>R6</v>
      </c>
      <c r="C3" s="61"/>
      <c r="D3" s="61" t="s">
        <v>35976</v>
      </c>
      <c r="E3" s="61"/>
      <c r="F3" s="145"/>
      <c r="G3" s="146">
        <f ca="1">IFERROR(NOW()-F3,"-")</f>
        <v>45968.751932638887</v>
      </c>
      <c r="H3" s="147"/>
      <c r="I3" s="86" t="str">
        <f>IFERROR(VLOOKUP(D3,DB!A:F,6,0),"")</f>
        <v>SCECO</v>
      </c>
      <c r="J3" s="61" t="str">
        <f>IFERROR(VLOOKUP(D3,DB!A:G,7,0),"")</f>
        <v>Vandalized</v>
      </c>
      <c r="K3" s="148"/>
      <c r="L3" s="149" t="str">
        <f>IFERROR(VLOOKUP(D3,DB!A:I,9,0),"")</f>
        <v>Latis</v>
      </c>
    </row>
    <row r="4" spans="1:12" ht="31.5" customHeight="1">
      <c r="A4" s="86"/>
      <c r="B4" s="61" t="str">
        <f>IFERROR(VLOOKUP(D4,DB!A:K,11,0),"")</f>
        <v/>
      </c>
      <c r="C4" s="61"/>
      <c r="D4" s="61"/>
      <c r="E4" s="61"/>
      <c r="F4" s="145"/>
      <c r="G4" s="146">
        <f ca="1">IFERROR(NOW()-F4,"-")</f>
        <v>45968.751932638887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45968.751932638887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45968.751932638887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45968.751932638887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45968.751932638887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45968.751932638887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45968.751932638887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45968.751932638887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45968.751932638887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45968.751932638887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45968.751932638887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45968.751932638887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45968.751932638887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45968.751932638887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45968.751932638887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45968.751932638887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45968.751932638887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45968.751932638887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