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98" documentId="13_ncr:1_{F6CB121F-512D-4AA6-A0C1-0FB36C537598}" xr6:coauthVersionLast="47" xr6:coauthVersionMax="47" xr10:uidLastSave="{69E01617-358B-4F43-B71F-82E003E5807E}"/>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<sst xmlns="http://schemas.openxmlformats.org/spreadsheetml/2006/main" count="180315" uniqueCount="39138">
  <si>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</si>
  <si>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</si>
  <si>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</si>
  <si>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</si>
  <si>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</si>
  <si>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</si>
  <si>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</si>
  <si>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</si>
  <si>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</si>
  <si>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</si>
  <si>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</si>
  <si>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</si>
  <si>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</si>
  <si>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</si>
  <si>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</si>
  <si>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</si>
  <si>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</si>
  <si>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</si>
  <si>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</si>
  <si>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</si>
  <si>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</si>
  <si>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</si>
  <si>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</si>
  <si>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</si>
  <si>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</si>
  <si>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</si>
  <si>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</si>
  <si>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</si>
  <si>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</si>
  <si>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</si>
  <si>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</si>
  <si>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</si>
  <si>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</si>
  <si>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</si>
  <si>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</si>
  <si>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</si>
  <si>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</si>
  <si>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</si>
  <si>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</si>
  <si>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</si>
  <si>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</si>
  <si>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</si>
  <si>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</si>
  <si>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</si>
  <si>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</si>
  <si>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</si>
  <si>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</si>
  <si>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</si>
  <si>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</si>
  <si>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</si>
  <si>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</si>
  <si>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</si>
  <si>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</si>
  <si>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</si>
  <si>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</si>
  <si>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</si>
  <si>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</si>
  <si>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</si>
  <si>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</si>
  <si>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</si>
  <si>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</si>
  <si>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</si>
  <si>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</si>
  <si>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</si>
  <si>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</si>
  <si>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</si>
  <si>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</si>
  <si>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</si>
  <si>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</si>
  <si>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</si>
  <si>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</si>
  <si>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</si>
  <si>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</si>
  <si>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</si>
  <si>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</si>
  <si>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</si>
  <si>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</si>
  <si>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</si>
  <si>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</si>
  <si>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</si>
  <si>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</si>
  <si>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</si>
  <si>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</si>
  <si>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</si>
  <si>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</si>
  <si>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</si>
  <si>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</si>
  <si>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</si>
  <si>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</si>
  <si>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</si>
  <si>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</si>
  <si>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</si>
  <si>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</si>
  <si>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</si>
  <si>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</si>
  <si>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</si>
  <si>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</si>
  <si>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</si>
  <si>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</si>
  <si>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</si>
  <si>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</si>
  <si>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</si>
  <si>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</si>
  <si>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</si>
  <si>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</si>
  <si>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</si>
  <si>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</si>
  <si>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</si>
  <si>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</si>
  <si>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</si>
  <si>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</si>
  <si>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</si>
  <si>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</si>
  <si>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</si>
  <si>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</si>
  <si>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</si>
  <si>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</si>
  <si>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</si>
  <si>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</si>
  <si>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</si>
  <si>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</si>
  <si>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</si>
  <si>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</si>
  <si>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</si>
  <si>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</si>
  <si>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</si>
  <si>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</si>
  <si>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</si>
  <si>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</si>
  <si>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</si>
  <si>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</si>
  <si>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</si>
  <si>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</si>
  <si>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</si>
  <si>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</si>
  <si>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</si>
  <si>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</si>
  <si>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</si>
  <si>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</si>
  <si>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</si>
  <si>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</si>
  <si>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</si>
  <si>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</si>
  <si>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</si>
  <si>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</si>
  <si>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</si>
  <si>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</si>
  <si>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</si>
  <si>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</si>
  <si>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</si>
  <si>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</si>
  <si>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</si>
  <si>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</si>
  <si>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</si>
  <si>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</si>
  <si>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</si>
  <si>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</si>
  <si>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</si>
  <si>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</si>
  <si>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</si>
  <si>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</si>
  <si>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</si>
  <si>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</si>
  <si>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</si>
  <si>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</si>
  <si>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</si>
  <si>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</si>
  <si>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</si>
  <si>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</si>
  <si>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</si>
  <si>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</si>
  <si>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</si>
  <si>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</si>
  <si>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</si>
  <si>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</si>
  <si>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</si>
  <si>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</si>
  <si>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</si>
  <si>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</si>
  <si>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</si>
  <si>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</si>
  <si>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</si>
  <si>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</si>
  <si>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</si>
  <si>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</si>
  <si>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</si>
  <si>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</si>
  <si>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</si>
  <si>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</si>
  <si>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</si>
  <si>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</si>
  <si>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</si>
  <si>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</si>
  <si>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</si>
  <si>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</si>
  <si>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</si>
  <si>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</si>
  <si>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</si>
  <si>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</si>
  <si>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</si>
  <si>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</si>
  <si>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</si>
  <si>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</si>
  <si>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</si>
  <si>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</si>
  <si>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</si>
  <si>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</si>
  <si>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</si>
  <si>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</si>
  <si>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</si>
  <si>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</si>
  <si>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</si>
  <si>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</si>
  <si>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</si>
  <si>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</si>
  <si>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</si>
  <si>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</si>
  <si>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</si>
  <si>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</si>
  <si>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</si>
  <si>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</si>
  <si>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</si>
  <si>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</si>
  <si>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</si>
  <si>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</si>
  <si>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</si>
  <si>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</si>
  <si>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</si>
  <si>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</si>
  <si>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</si>
  <si>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</si>
  <si>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</si>
  <si>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</si>
  <si>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</si>
  <si>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</si>
  <si>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</si>
  <si>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</si>
  <si>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</si>
  <si>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</si>
  <si>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</si>
  <si>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</si>
  <si>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</si>
  <si>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</si>
  <si>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</si>
  <si>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</si>
  <si>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</si>
  <si>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</si>
  <si>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</si>
  <si>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</si>
  <si>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</si>
  <si>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</si>
  <si>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</si>
  <si>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</si>
  <si>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</si>
  <si>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</si>
  <si>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</si>
  <si>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</si>
  <si>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</si>
  <si>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</si>
  <si>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</si>
  <si>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</si>
  <si>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</si>
  <si>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</si>
  <si>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</si>
  <si>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</si>
  <si>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</si>
  <si>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</si>
  <si>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</si>
  <si>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</si>
  <si>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</si>
  <si>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</si>
  <si>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</si>
  <si>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</si>
  <si>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</si>
  <si>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</si>
  <si>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</si>
  <si>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</si>
  <si>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</si>
  <si>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</si>
  <si>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</si>
  <si>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</si>
  <si>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</si>
  <si>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</si>
  <si>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</si>
  <si>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</si>
  <si>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</si>
  <si>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</si>
  <si>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</si>
  <si>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</si>
  <si>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</si>
  <si>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</si>
  <si>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</si>
  <si>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</si>
  <si>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</si>
  <si>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</si>
  <si>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</si>
  <si>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</si>
  <si>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</si>
  <si>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</si>
  <si>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</si>
  <si>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</si>
  <si>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</si>
  <si>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</si>
  <si>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</si>
  <si>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</si>
  <si>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</si>
  <si>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</si>
  <si>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</si>
  <si>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</si>
  <si>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</si>
  <si>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</si>
  <si>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</si>
  <si>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</si>
  <si>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</si>
  <si>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</si>
  <si>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</si>
  <si>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</si>
  <si>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</si>
  <si>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</si>
  <si>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</si>
  <si>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</si>
  <si>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</si>
  <si>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</si>
  <si>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</si>
  <si>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</si>
  <si>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</si>
  <si>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</si>
  <si>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</si>
  <si>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</si>
  <si>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</si>
  <si>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</si>
  <si>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</si>
  <si>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</si>
  <si>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</si>
  <si>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</si>
  <si>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</si>
  <si>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</si>
  <si>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</si>
  <si>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</si>
  <si>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</si>
  <si>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</si>
  <si>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</si>
  <si>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</si>
  <si>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</si>
  <si>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</si>
  <si>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</si>
  <si>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</si>
  <si>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</si>
  <si>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</si>
  <si>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</si>
  <si>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</si>
  <si>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</si>
  <si>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</si>
  <si>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</si>
  <si>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</si>
  <si>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</si>
  <si>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</si>
  <si>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</si>
  <si>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</si>
  <si>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</si>
  <si>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</si>
  <si>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</si>
  <si>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</si>
  <si>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</si>
  <si>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</si>
  <si>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</si>
  <si>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</si>
  <si>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</si>
  <si>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</si>
  <si>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</si>
  <si>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</si>
  <si>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</si>
  <si>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</si>
  <si>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</si>
  <si>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</si>
  <si>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</si>
  <si>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</si>
  <si>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</si>
  <si>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</si>
  <si>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</si>
  <si>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</si>
  <si>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</si>
  <si>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</si>
  <si>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</si>
  <si>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</si>
  <si>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</si>
  <si>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</si>
  <si>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</si>
  <si>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</si>
  <si>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</si>
  <si>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</si>
  <si>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</si>
  <si>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</si>
  <si>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</si>
  <si>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</si>
  <si>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</si>
  <si>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</si>
  <si>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</si>
  <si>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</si>
  <si>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</si>
  <si>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</si>
  <si>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</si>
  <si>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</si>
  <si>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</si>
  <si>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</si>
  <si>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</si>
  <si>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</si>
  <si>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</si>
  <si>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</si>
  <si>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</si>
  <si>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</si>
  <si>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</si>
  <si>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</si>
  <si>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</si>
  <si>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</si>
  <si>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</si>
  <si>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</si>
  <si>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</si>
  <si>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</si>
  <si>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</si>
  <si>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</si>
  <si>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</si>
  <si>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</si>
  <si>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</si>
  <si>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</si>
  <si>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</si>
  <si>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</si>
  <si>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</si>
  <si>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</si>
  <si>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</si>
  <si>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</si>
  <si>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</si>
  <si>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</si>
  <si>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</si>
  <si>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</si>
  <si>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</si>
  <si>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</si>
  <si>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</si>
  <si>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</si>
  <si>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</si>
  <si>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</si>
  <si>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</si>
  <si>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</si>
  <si>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</si>
  <si>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</si>
  <si>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</si>
  <si>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</si>
  <si>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</si>
  <si>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</si>
  <si>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</si>
  <si>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</si>
  <si>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</si>
  <si>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</si>
  <si>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</si>
  <si>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</si>
  <si>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</si>
  <si>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</si>
  <si>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</si>
  <si>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</si>
  <si>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</si>
  <si>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</si>
  <si>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</si>
  <si>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</si>
  <si>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</si>
  <si>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</si>
  <si>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</si>
  <si>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</si>
  <si>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</si>
  <si>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</si>
  <si>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</si>
  <si>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</si>
  <si>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</si>
  <si>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</si>
  <si>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</si>
  <si>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</si>
  <si>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</si>
  <si>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</si>
  <si>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</si>
  <si>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</si>
  <si>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</si>
  <si>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</si>
  <si>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</si>
  <si>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</si>
  <si>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</si>
  <si>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</si>
  <si>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</si>
  <si>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</si>
  <si>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</si>
  <si>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</si>
  <si>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</si>
  <si>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</si>
  <si>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</si>
  <si>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</si>
  <si>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</si>
  <si>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</si>
  <si>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</si>
  <si>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</si>
  <si>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</si>
  <si>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</si>
  <si>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</si>
  <si>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</si>
  <si>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</si>
  <si>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</si>
  <si>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</si>
  <si>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</si>
  <si>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</si>
  <si>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</si>
  <si>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</si>
  <si>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</si>
  <si>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</si>
  <si>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</si>
  <si>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</si>
  <si>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</si>
  <si>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</si>
  <si>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</si>
  <si>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</si>
  <si>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</si>
  <si>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</si>
  <si>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</si>
  <si>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</si>
  <si>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</si>
  <si>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</si>
  <si>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</si>
  <si>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</si>
  <si>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</si>
  <si>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</si>
  <si>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</si>
  <si>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</si>
  <si>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</si>
  <si>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</si>
  <si>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</si>
  <si>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</si>
  <si>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</si>
  <si>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</si>
  <si>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</si>
  <si>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</si>
  <si>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</si>
  <si>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</si>
  <si>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</si>
  <si>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</si>
  <si>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</si>
  <si>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</si>
  <si>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</si>
  <si>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</si>
  <si>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</si>
  <si>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</si>
  <si>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</si>
  <si>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</si>
  <si>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</si>
  <si>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</si>
  <si>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</si>
  <si>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</si>
  <si>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</si>
  <si>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</si>
  <si>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</si>
  <si>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</si>
  <si>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</si>
  <si>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</si>
  <si>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</si>
  <si>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</si>
  <si>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</si>
  <si>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</si>
  <si>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</si>
  <si>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</si>
  <si>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</si>
  <si>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</si>
  <si>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</si>
  <si>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</si>
  <si>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</si>
  <si>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</si>
  <si>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</si>
  <si>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</si>
  <si>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</si>
  <si>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</si>
  <si>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</si>
  <si>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</si>
  <si>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</si>
  <si>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</si>
  <si>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</si>
  <si>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</si>
  <si>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</si>
  <si>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</si>
  <si>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</si>
  <si>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</si>
  <si>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</si>
  <si>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</si>
  <si>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</si>
  <si>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</si>
  <si>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</si>
  <si>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</si>
  <si>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</si>
  <si>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</si>
  <si>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</si>
  <si>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</si>
  <si>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</si>
  <si>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</si>
  <si>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</si>
  <si>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</si>
  <si>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</si>
  <si>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</si>
  <si>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</si>
  <si>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</si>
  <si>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</si>
  <si>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</si>
  <si>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</si>
  <si>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</si>
  <si>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</si>
  <si>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</si>
  <si>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</si>
  <si>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</si>
  <si>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</si>
  <si>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</si>
  <si>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</si>
  <si>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</si>
  <si>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</si>
  <si>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</si>
  <si>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</si>
  <si>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</si>
  <si>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</si>
  <si>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</si>
  <si>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</si>
  <si>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</si>
  <si>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</si>
  <si>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</si>
  <si>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</si>
  <si>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</si>
  <si>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</si>
  <si>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</si>
  <si>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</si>
  <si>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</si>
  <si>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</si>
  <si>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</si>
  <si>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</si>
  <si>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</si>
  <si>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</si>
  <si>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</si>
  <si>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</si>
  <si>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</si>
  <si>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</si>
  <si>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</si>
  <si>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</si>
  <si>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</si>
  <si>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</si>
  <si>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</si>
  <si>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</si>
  <si>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</si>
  <si>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</si>
  <si>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</si>
  <si>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</si>
  <si>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</si>
  <si>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</si>
  <si>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</si>
  <si>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</si>
  <si>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</si>
  <si>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</si>
  <si>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</si>
  <si>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</si>
  <si>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</si>
  <si>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</si>
  <si>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</si>
  <si>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</si>
  <si>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</si>
  <si>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</si>
  <si>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</si>
  <si>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</si>
  <si>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</si>
  <si>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</si>
  <si>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</si>
  <si>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</si>
  <si>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</si>
  <si>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</si>
  <si>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</si>
  <si>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</si>
  <si>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</si>
  <si>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</si>
  <si>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</si>
  <si>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</si>
  <si>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</si>
  <si>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</si>
  <si>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</si>
  <si>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</si>
  <si>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</si>
  <si>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</si>
  <si>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</si>
  <si>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</si>
  <si>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</si>
  <si>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</si>
  <si>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</si>
  <si>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</si>
  <si>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</si>
  <si>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</si>
  <si>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</si>
  <si>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</si>
  <si>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</si>
  <si>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</si>
  <si>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</si>
  <si>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</si>
  <si>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</si>
  <si>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</si>
  <si>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</si>
  <si>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</si>
  <si>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</si>
  <si>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</si>
  <si>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</si>
  <si>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</si>
  <si>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</si>
  <si>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</si>
  <si>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</si>
  <si>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</si>
  <si>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</si>
  <si>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</si>
  <si>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</si>
  <si>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</si>
  <si>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</si>
  <si>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</si>
  <si>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</si>
  <si>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</si>
  <si>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</si>
  <si>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</si>
  <si>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</si>
  <si>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</si>
  <si>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</si>
  <si>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</si>
  <si>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</si>
  <si>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</si>
  <si>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</si>
  <si>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</si>
  <si>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</si>
  <si>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</si>
  <si>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</si>
  <si>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</si>
  <si>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</si>
  <si>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</si>
  <si>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</si>
  <si>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</si>
  <si>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</si>
  <si>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</si>
  <si>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</si>
  <si>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</si>
  <si>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</si>
  <si>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</si>
  <si>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</si>
  <si>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</si>
  <si>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</si>
  <si>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</si>
  <si>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</si>
  <si>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</si>
  <si>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</si>
  <si>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</si>
  <si>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</si>
  <si>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</si>
  <si>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</si>
  <si>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</si>
  <si>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</si>
  <si>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</si>
  <si>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</si>
  <si>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</si>
  <si>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</si>
  <si>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</si>
  <si>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</si>
  <si>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</si>
  <si>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</si>
  <si>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</si>
  <si>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</si>
  <si>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</si>
  <si>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</si>
  <si>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</si>
  <si>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</si>
  <si>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</si>
  <si>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</si>
  <si>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</si>
  <si>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</si>
  <si>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</si>
  <si>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</si>
  <si>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</si>
  <si>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</si>
  <si>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</si>
  <si>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</si>
  <si>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</si>
  <si>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</si>
  <si>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</si>
  <si>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</si>
  <si>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</si>
  <si>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</si>
  <si>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</si>
  <si>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</si>
  <si>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</si>
  <si>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</si>
  <si>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</si>
  <si>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</si>
  <si>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</si>
  <si>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</si>
  <si>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</si>
  <si>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</si>
  <si>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</si>
  <si>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</si>
  <si>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</si>
  <si>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</si>
  <si>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</si>
  <si>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</si>
  <si>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</si>
  <si>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</si>
  <si>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</si>
  <si>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</si>
  <si>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</si>
  <si>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</si>
  <si>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</si>
  <si>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</si>
  <si>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</si>
  <si>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</si>
  <si>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</si>
  <si>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</si>
  <si>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</si>
  <si>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</si>
  <si>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</si>
  <si>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</si>
  <si>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</si>
  <si>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</si>
  <si>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</si>
  <si>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</si>
  <si>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</si>
  <si>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</si>
  <si>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</si>
  <si>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</si>
  <si>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</si>
  <si>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</si>
  <si>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</si>
  <si>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</si>
  <si>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</si>
  <si>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</si>
  <si>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</si>
  <si>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</si>
  <si>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</si>
  <si>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</si>
  <si>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</si>
  <si>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</si>
  <si>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</si>
  <si>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</si>
  <si>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</si>
  <si>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</si>
  <si>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</si>
  <si>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</si>
  <si>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</si>
  <si>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</si>
  <si>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</si>
  <si>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</si>
  <si>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</si>
  <si>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</si>
  <si>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</si>
  <si>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</si>
  <si>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</si>
  <si>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</si>
  <si>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</si>
  <si>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</si>
  <si>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</si>
  <si>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</si>
  <si>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</si>
  <si>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</si>
  <si>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</si>
  <si>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</si>
  <si>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</si>
  <si>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</si>
  <si>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</si>
  <si>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</si>
  <si>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</si>
  <si>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</si>
  <si>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</si>
  <si>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</si>
  <si>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</si>
  <si>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</si>
  <si>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</si>
  <si>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</si>
  <si>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</si>
  <si>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</si>
  <si>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</si>
  <si>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</si>
  <si>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</si>
  <si>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</si>
  <si>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</si>
  <si>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</si>
  <si>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</si>
  <si>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</si>
  <si>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</si>
  <si>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</si>
  <si>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</si>
  <si>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</si>
  <si>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</si>
  <si>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</si>
  <si>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</si>
  <si>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</si>
  <si>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</si>
  <si>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</si>
  <si>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</si>
  <si>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</si>
  <si>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</si>
  <si>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</si>
  <si>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</si>
  <si>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</si>
  <si>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</si>
  <si>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</si>
  <si>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</si>
  <si>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</si>
  <si>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</si>
  <si>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</si>
  <si>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</si>
  <si>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</si>
  <si>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</si>
  <si>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</si>
  <si>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</si>
  <si>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</si>
  <si>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</si>
  <si>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</si>
  <si>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</si>
  <si>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</si>
  <si>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</si>
  <si>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</si>
  <si>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</si>
  <si>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</si>
  <si>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</si>
  <si>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</si>
  <si>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</si>
  <si>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</si>
  <si>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</si>
  <si>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</si>
  <si>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</si>
  <si>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</si>
  <si>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</si>
  <si>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</si>
  <si>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</si>
  <si>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</si>
  <si>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</si>
  <si>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</si>
  <si>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</si>
  <si>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</si>
  <si>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</si>
  <si>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</si>
  <si>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</si>
  <si>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</si>
  <si>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</si>
  <si>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</si>
  <si>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</si>
  <si>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</si>
  <si>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</si>
  <si>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</si>
  <si>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</si>
  <si>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</si>
  <si>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</si>
  <si>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</si>
  <si>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</si>
  <si>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</si>
  <si>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</si>
  <si>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</si>
  <si>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</si>
  <si>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</si>
  <si>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</si>
  <si>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</si>
  <si>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</si>
  <si>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</si>
  <si>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</si>
  <si>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</si>
  <si>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</si>
  <si>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</si>
  <si>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</si>
  <si>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</si>
  <si>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</si>
  <si>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</si>
  <si>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</si>
  <si>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</si>
  <si>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</si>
  <si>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</si>
  <si>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</si>
  <si>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</si>
  <si>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</si>
  <si>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</si>
  <si>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</si>
  <si>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</si>
  <si>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</si>
  <si>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</si>
  <si>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</si>
  <si>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</si>
  <si>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</si>
  <si>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</si>
  <si>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</si>
  <si>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</si>
  <si>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</si>
  <si>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</si>
  <si>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</si>
  <si>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</si>
  <si>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</si>
  <si>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</si>
  <si>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</si>
  <si>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</si>
  <si>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</si>
  <si>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</si>
  <si>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</si>
  <si>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</si>
  <si>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</si>
  <si>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</si>
  <si>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</si>
  <si>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</si>
  <si>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</si>
  <si>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</si>
  <si>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</si>
  <si>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</si>
  <si>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</si>
  <si>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</si>
  <si>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</si>
  <si>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</si>
  <si>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</si>
  <si>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</si>
  <si>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</si>
  <si>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</si>
  <si>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</si>
  <si>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</si>
  <si>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</si>
  <si>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</si>
  <si>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</si>
  <si>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</si>
  <si>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</si>
  <si>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</si>
  <si>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</si>
  <si>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</si>
  <si>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</si>
  <si>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</si>
  <si>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</si>
  <si>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</si>
  <si>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</si>
  <si>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</si>
  <si>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</si>
  <si>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</si>
  <si>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</si>
  <si>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</si>
  <si>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</si>
  <si>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</si>
  <si>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</si>
  <si>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</si>
  <si>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</si>
  <si>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</si>
  <si>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</si>
  <si>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</si>
  <si>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</si>
  <si>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</si>
  <si>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</si>
  <si>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</si>
  <si>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</si>
  <si>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</si>
  <si>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</si>
  <si>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</si>
  <si>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</si>
  <si>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</si>
  <si>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</si>
  <si>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</si>
  <si>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</si>
  <si>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</si>
  <si>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</si>
  <si>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</si>
  <si>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</si>
  <si>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</si>
  <si>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</si>
  <si>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</si>
  <si>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</si>
  <si>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</si>
  <si>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</si>
  <si>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</si>
  <si>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</si>
  <si>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</si>
  <si>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</si>
  <si>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</si>
  <si>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</si>
  <si>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</si>
  <si>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</si>
  <si>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</si>
  <si>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</si>
  <si>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</si>
  <si>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</si>
  <si>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</si>
  <si>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</si>
  <si>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</si>
  <si>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</si>
  <si>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</si>
  <si>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</si>
  <si>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</si>
  <si>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</si>
  <si>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</si>
  <si>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</si>
  <si>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</si>
  <si>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</si>
  <si>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</si>
  <si>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</si>
  <si>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</si>
  <si>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</si>
  <si>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</si>
  <si>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</si>
  <si>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</si>
  <si>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</si>
  <si>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</si>
  <si>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</si>
  <si>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</si>
  <si>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</si>
  <si>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</si>
  <si>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</si>
  <si>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</si>
  <si>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</si>
  <si>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</si>
  <si>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</si>
  <si>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</si>
  <si>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</si>
  <si>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</si>
  <si>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</si>
  <si>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</si>
  <si>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</si>
  <si>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</si>
  <si>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</si>
  <si>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</si>
  <si>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</si>
  <si>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</si>
  <si>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</si>
  <si>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</si>
  <si>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</si>
  <si>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</si>
  <si>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</si>
  <si>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</si>
  <si>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</si>
  <si>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</si>
  <si>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</si>
  <si>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</si>
  <si>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</si>
  <si>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</si>
  <si>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</si>
  <si>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</si>
  <si>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</si>
  <si>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</si>
  <si>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</si>
  <si>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</si>
  <si>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</si>
  <si>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</si>
  <si>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</si>
  <si>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</si>
  <si>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</si>
  <si>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</si>
  <si>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</si>
  <si>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</si>
  <si>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</si>
  <si>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</si>
  <si>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</si>
  <si>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</si>
  <si>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</si>
  <si>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</si>
  <si>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</si>
  <si>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</si>
  <si>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</si>
  <si>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</si>
  <si>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</si>
  <si>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</si>
  <si>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</si>
  <si>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</si>
  <si>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</si>
  <si>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</si>
  <si>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</si>
  <si>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</si>
  <si>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</si>
  <si>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</si>
  <si>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</si>
  <si>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</si>
  <si>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</si>
  <si>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</si>
  <si>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</si>
  <si>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</si>
  <si>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</si>
  <si>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</si>
  <si>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</si>
  <si>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</si>
  <si>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</si>
  <si>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</si>
  <si>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</si>
  <si>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</si>
  <si>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</si>
  <si>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</si>
  <si>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</si>
  <si>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</si>
  <si>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</si>
  <si>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</si>
  <si>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</si>
  <si>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</si>
  <si>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</si>
  <si>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</si>
  <si>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</si>
  <si>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</si>
  <si>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</si>
  <si>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</si>
  <si>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</si>
  <si>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</si>
  <si>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</si>
  <si>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</si>
  <si>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</si>
  <si>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</si>
  <si>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</si>
  <si>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</si>
  <si>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</si>
  <si>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</si>
  <si>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</si>
  <si>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</si>
  <si>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</si>
  <si>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</si>
  <si>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</si>
  <si>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</si>
  <si>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</si>
  <si>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</si>
  <si>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</si>
  <si>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</si>
  <si>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</si>
  <si>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</si>
  <si>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</si>
  <si>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</si>
  <si>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</si>
  <si>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</si>
  <si>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</si>
  <si>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</si>
  <si>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</si>
  <si>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</si>
  <si>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</si>
  <si>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</si>
  <si>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</si>
  <si>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</si>
  <si>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</si>
  <si>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</si>
  <si>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</si>
  <si>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</si>
  <si>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</si>
  <si>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</si>
  <si>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</si>
  <si>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</si>
  <si>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</si>
  <si>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</si>
  <si>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</si>
  <si>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</si>
  <si>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</si>
  <si>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</si>
  <si>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</si>
  <si>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</si>
  <si>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</si>
  <si>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</si>
  <si>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</si>
  <si>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</si>
  <si>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</si>
  <si>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</si>
  <si>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</si>
  <si>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</si>
  <si>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</si>
  <si>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</si>
  <si>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</si>
  <si>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</si>
  <si>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</si>
  <si>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</si>
  <si>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</si>
  <si>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</si>
  <si>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</si>
  <si>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</si>
  <si>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</si>
  <si>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</si>
  <si>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</si>
  <si>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</si>
  <si>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</si>
  <si>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</si>
  <si>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</si>
  <si>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</si>
  <si>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</si>
  <si>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</si>
  <si>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</si>
  <si>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</si>
  <si>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</si>
  <si>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</si>
  <si>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</si>
  <si>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</si>
  <si>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</si>
  <si>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</si>
  <si>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</si>
  <si>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</si>
  <si>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</si>
  <si>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</si>
  <si>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</si>
  <si>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</si>
  <si>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</si>
  <si>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</si>
  <si>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</si>
  <si>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</si>
  <si>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</si>
  <si>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</si>
  <si>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</si>
  <si>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</si>
  <si>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</si>
  <si>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</si>
  <si>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</si>
  <si>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</si>
  <si>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</si>
  <si>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</si>
  <si>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</si>
  <si>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</si>
  <si>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</si>
  <si>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</si>
  <si>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</si>
  <si>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</si>
  <si>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</si>
  <si>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</si>
  <si>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</si>
  <si>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</si>
  <si>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</si>
  <si>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</si>
  <si>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</si>
  <si>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</si>
  <si>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</si>
  <si>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</si>
  <si>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</si>
  <si>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</si>
  <si>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</si>
  <si>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</si>
  <si>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</si>
  <si>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</si>
  <si>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</si>
  <si>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</si>
  <si>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</si>
  <si>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</si>
  <si>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</si>
  <si>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</si>
  <si>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</si>
  <si>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</si>
  <si>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</si>
  <si>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</si>
  <si>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</si>
  <si>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</si>
  <si>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</si>
  <si>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</si>
  <si>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</si>
  <si>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</si>
  <si>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</si>
  <si>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</si>
  <si>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</si>
  <si>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</si>
  <si>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</si>
  <si>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</si>
  <si>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</si>
  <si>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</si>
  <si>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</si>
  <si>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</si>
  <si>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</si>
  <si>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</si>
  <si>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</si>
  <si>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</si>
  <si>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</si>
  <si>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</si>
  <si>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</si>
  <si>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</si>
  <si>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</si>
  <si>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</si>
  <si>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</si>
  <si>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</si>
  <si>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</si>
  <si>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</si>
  <si>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</si>
  <si>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</si>
  <si>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</si>
  <si>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</si>
  <si>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</si>
  <si>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</si>
  <si>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</si>
  <si>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</si>
  <si>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</si>
  <si>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</si>
  <si>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</si>
  <si>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</si>
  <si>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</si>
  <si>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</si>
  <si>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</si>
  <si>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</si>
  <si>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</si>
  <si>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</si>
  <si>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</si>
  <si>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</si>
  <si>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</si>
  <si>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</si>
  <si>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</si>
  <si>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</si>
  <si>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</si>
  <si>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</si>
  <si>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</si>
  <si>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</si>
  <si>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</si>
  <si>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</si>
  <si>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</si>
  <si>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</si>
  <si>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</si>
  <si>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</si>
  <si>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</si>
  <si>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</si>
  <si>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</si>
  <si>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</si>
  <si>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</si>
  <si>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</si>
  <si>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</si>
  <si>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</si>
  <si>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</si>
  <si>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</si>
  <si>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</si>
  <si>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</si>
  <si>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</si>
  <si>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</si>
  <si>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</si>
  <si>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</si>
  <si>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</si>
  <si>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</si>
  <si>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</si>
  <si>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</si>
  <si>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</si>
  <si>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</si>
  <si>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</si>
  <si>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</si>
  <si>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</si>
  <si>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</si>
  <si>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</si>
  <si>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</si>
  <si>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</si>
  <si>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</si>
  <si>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</si>
  <si>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</si>
  <si>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</si>
  <si>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</si>
  <si>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</si>
  <si>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</si>
  <si>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</si>
  <si>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</si>
  <si>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</si>
  <si>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</si>
  <si>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</si>
  <si>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</si>
  <si>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</si>
  <si>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</si>
  <si>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</si>
  <si>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</si>
  <si>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</si>
  <si>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</si>
  <si>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</si>
  <si>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</si>
  <si>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</si>
  <si>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</si>
  <si>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</si>
  <si>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</si>
  <si>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</si>
  <si>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</si>
  <si>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</si>
  <si>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</si>
  <si>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</si>
  <si>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</si>
  <si>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</si>
  <si>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</si>
  <si>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</si>
  <si>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</si>
  <si>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</si>
  <si>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</si>
  <si>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</si>
  <si>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</si>
  <si>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</si>
  <si>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</si>
  <si>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</si>
  <si>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</si>
  <si>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</si>
  <si>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</si>
  <si>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</si>
  <si>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</si>
  <si>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</si>
  <si>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</si>
  <si>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</si>
  <si>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</si>
  <si>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</si>
  <si>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</si>
  <si>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</si>
  <si>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</si>
  <si>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</si>
  <si>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</si>
  <si>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</si>
  <si>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</si>
  <si>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</si>
  <si>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</si>
  <si>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</si>
  <si>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</si>
  <si>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</si>
  <si>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</si>
  <si>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</si>
  <si>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</si>
  <si>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</si>
  <si>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</si>
  <si>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</si>
  <si>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</si>
  <si>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</si>
  <si>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</si>
  <si>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</si>
  <si>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</si>
  <si>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</si>
  <si>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</si>
  <si>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</si>
  <si>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</si>
  <si>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</si>
  <si>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</si>
  <si>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</si>
  <si>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</si>
  <si>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</si>
  <si>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</si>
  <si>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</si>
  <si>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</si>
  <si>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</si>
  <si>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</si>
  <si>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</si>
  <si>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</si>
  <si>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</si>
  <si>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</si>
  <si>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</si>
  <si>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</si>
  <si>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</si>
  <si>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</si>
  <si>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</si>
  <si>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</si>
  <si>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</si>
  <si>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</si>
  <si>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</si>
  <si>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</si>
  <si>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</si>
  <si>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</si>
  <si>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</si>
  <si>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</si>
  <si>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</si>
  <si>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</si>
  <si>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</si>
  <si>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</si>
  <si>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</si>
  <si>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</si>
  <si>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</si>
  <si>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</si>
  <si>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</si>
  <si>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</si>
  <si>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</si>
  <si>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</si>
  <si>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</si>
  <si>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</si>
  <si>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</si>
  <si>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</si>
  <si>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</si>
  <si>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</si>
  <si>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</si>
  <si>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</si>
  <si>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</si>
  <si>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</si>
  <si>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</si>
  <si>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</si>
  <si>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</si>
  <si>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</si>
  <si>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</si>
  <si>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</si>
  <si>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</si>
  <si>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</si>
  <si>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</si>
  <si>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</si>
  <si>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</si>
  <si>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</si>
  <si>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</si>
  <si>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</si>
  <si>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</si>
  <si>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</si>
  <si>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</si>
  <si>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</si>
  <si>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</si>
  <si>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</si>
  <si>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</si>
  <si>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</si>
  <si>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</si>
  <si>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</si>
  <si>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</si>
  <si>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</si>
  <si>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</si>
  <si>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</si>
  <si>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</si>
  <si>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</si>
  <si>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</si>
  <si>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</si>
  <si>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</si>
  <si>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</si>
  <si>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</si>
  <si>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</si>
  <si>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</si>
  <si>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</si>
  <si>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</si>
  <si>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</si>
  <si>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</si>
  <si>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</si>
  <si>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</si>
  <si>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</si>
  <si>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</si>
  <si>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</si>
  <si>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</si>
  <si>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</si>
  <si>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</si>
  <si>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</si>
  <si>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</si>
  <si>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</si>
  <si>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</si>
  <si>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</si>
  <si>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</si>
  <si>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</si>
  <si>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</si>
  <si>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</si>
  <si>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</si>
  <si>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</si>
  <si>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</si>
  <si>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</si>
  <si>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</si>
  <si>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</si>
  <si>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</si>
  <si>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</si>
  <si>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</si>
  <si>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</si>
  <si>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</si>
  <si>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</si>
  <si>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</si>
  <si>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</si>
  <si>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</si>
  <si>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</si>
  <si>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</si>
  <si>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</si>
  <si>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</si>
  <si>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</si>
  <si>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</si>
  <si>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</si>
  <si>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</si>
  <si>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</si>
  <si>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</si>
  <si>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</si>
  <si>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</si>
  <si>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</si>
  <si>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</si>
  <si>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</si>
  <si>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</si>
  <si>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</si>
  <si>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</si>
  <si>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</si>
  <si>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</si>
  <si>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</si>
  <si>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</si>
  <si>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</si>
  <si>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</si>
  <si>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</si>
  <si>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</si>
  <si>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</si>
  <si>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</si>
  <si>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</si>
  <si>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</si>
  <si>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</si>
  <si>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</si>
  <si>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</si>
  <si>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</si>
  <si>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</si>
  <si>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</si>
  <si>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</si>
  <si>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</si>
  <si>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</si>
  <si>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</si>
  <si>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</si>
  <si>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</si>
  <si>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</si>
  <si>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</si>
  <si>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</si>
  <si>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</si>
  <si>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</si>
  <si>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</si>
  <si>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</si>
  <si>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</si>
  <si>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</si>
  <si>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</si>
  <si>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</si>
  <si>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</si>
  <si>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</si>
  <si>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</si>
  <si>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</si>
  <si>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</si>
  <si>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</si>
  <si>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</si>
  <si>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</si>
  <si>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</si>
  <si>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</si>
  <si>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</si>
  <si>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</si>
  <si>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</si>
  <si>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</si>
  <si>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</si>
  <si>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</si>
  <si>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</si>
  <si>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</si>
  <si>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</si>
  <si>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</si>
  <si>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</si>
  <si>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</si>
  <si>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</si>
  <si>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</si>
  <si>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</si>
  <si>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</si>
  <si>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</si>
  <si>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</si>
  <si>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</si>
  <si>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</si>
  <si>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</si>
  <si>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</si>
  <si>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</si>
  <si>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</si>
  <si>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</si>
  <si>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</si>
  <si>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</si>
  <si>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</si>
  <si>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</si>
  <si>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</si>
  <si>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</si>
  <si>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</si>
  <si>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</si>
  <si>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</si>
  <si>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</si>
  <si>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</si>
  <si>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</si>
  <si>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</si>
  <si>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</si>
  <si>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</si>
  <si>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</si>
  <si>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</si>
  <si>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</si>
  <si>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</si>
  <si>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</si>
  <si>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</si>
  <si>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</si>
  <si>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</si>
  <si>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</si>
  <si>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</si>
  <si>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</si>
  <si>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</si>
  <si>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</si>
  <si>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</si>
  <si>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</si>
  <si>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</si>
  <si>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</si>
  <si>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</si>
  <si>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</si>
  <si>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</si>
  <si>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</si>
  <si>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</si>
  <si>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</si>
  <si>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</si>
  <si>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</si>
  <si>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</si>
  <si>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</si>
  <si>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</si>
  <si>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</si>
  <si>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</si>
  <si>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</si>
  <si>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</si>
  <si>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</si>
  <si>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</si>
  <si>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</si>
  <si>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</si>
  <si>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</si>
  <si>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</si>
  <si>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</si>
  <si>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</si>
  <si>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</si>
  <si>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</si>
  <si>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</si>
  <si>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</si>
  <si>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</si>
  <si>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</si>
  <si>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</si>
  <si>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</si>
  <si>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</si>
  <si>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</si>
  <si>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</si>
  <si>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</si>
  <si>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</si>
  <si>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</si>
  <si>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</si>
  <si>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</si>
  <si>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</si>
  <si>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</si>
  <si>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</si>
  <si>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</si>
  <si>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</si>
  <si>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</si>
  <si>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</si>
  <si>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</si>
  <si>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</si>
  <si>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</si>
  <si>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</si>
  <si>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</si>
  <si>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</si>
  <si>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</si>
  <si>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</si>
  <si>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</si>
  <si>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</si>
  <si>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</si>
  <si>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</si>
  <si>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</si>
  <si>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</si>
  <si>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</si>
  <si>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</si>
  <si>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</si>
  <si>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</si>
  <si>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</si>
  <si>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</si>
  <si>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</si>
  <si>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</si>
  <si>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</si>
  <si>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</si>
  <si>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</si>
  <si>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</si>
  <si>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</si>
  <si>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</si>
  <si>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</si>
  <si>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</si>
  <si>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</si>
  <si>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</si>
  <si>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</si>
  <si>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</si>
  <si>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</si>
  <si>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</si>
  <si>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</si>
  <si>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</si>
  <si>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</si>
  <si>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</si>
  <si>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</si>
  <si>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</si>
  <si>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</si>
  <si>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</si>
  <si>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</si>
  <si>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</si>
  <si>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</si>
  <si>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</si>
  <si>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</si>
  <si>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</si>
  <si>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</si>
  <si>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</si>
  <si>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</si>
  <si>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</si>
  <si>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</si>
  <si>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</si>
  <si>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</si>
  <si>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</si>
  <si>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</si>
  <si>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</si>
  <si>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</si>
  <si>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</si>
  <si>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</si>
  <si>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</si>
  <si>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</si>
  <si>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</si>
  <si>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</si>
  <si>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</si>
  <si>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</si>
  <si>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</si>
  <si>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</si>
  <si>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</si>
  <si>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</si>
  <si>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</si>
  <si>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</si>
  <si>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</si>
  <si>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</si>
  <si>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</si>
  <si>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</si>
  <si>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</si>
  <si>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</si>
  <si>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</si>
  <si>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</si>
  <si>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</si>
  <si>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</si>
  <si>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</si>
  <si>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</si>
  <si>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</si>
  <si>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</si>
  <si>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</si>
  <si>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</si>
  <si>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</si>
  <si>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</si>
  <si>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</si>
  <si>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</si>
  <si>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</si>
  <si>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</si>
  <si>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</si>
  <si>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</si>
  <si>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</si>
  <si>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</si>
  <si>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</si>
  <si>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</si>
  <si>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</si>
  <si>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</si>
  <si>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</si>
  <si>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</si>
  <si>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</si>
  <si>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</si>
  <si>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</si>
  <si>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</si>
  <si>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</si>
  <si>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</si>
  <si>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</si>
  <si>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</si>
  <si>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</si>
  <si>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</si>
  <si>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</si>
  <si>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</si>
  <si>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</si>
  <si>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</si>
  <si>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</si>
  <si>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</si>
  <si>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</si>
  <si>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</si>
  <si>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</si>
  <si>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</si>
  <si>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</si>
  <si>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</si>
  <si>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</si>
  <si>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</si>
  <si>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</si>
  <si>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</si>
  <si>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</si>
  <si>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</si>
  <si>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</si>
  <si>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</si>
  <si>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</si>
  <si>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</si>
  <si>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</si>
  <si>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</si>
  <si>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</si>
  <si>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</si>
  <si>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</si>
  <si>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</si>
  <si>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</si>
  <si>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</si>
  <si>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</si>
  <si>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</si>
  <si>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</si>
  <si>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</si>
  <si>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</si>
  <si>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</si>
  <si>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</si>
  <si>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</si>
  <si>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</si>
  <si>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</si>
  <si>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</si>
  <si>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</si>
  <si>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</si>
  <si>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</si>
  <si>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</si>
  <si>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</si>
  <si>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</si>
  <si>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</si>
  <si>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</si>
  <si>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</si>
  <si>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</si>
  <si>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</si>
  <si>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</si>
  <si>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</si>
  <si>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</si>
  <si>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</si>
  <si>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</si>
  <si>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</si>
  <si>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</si>
  <si>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</si>
  <si>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</si>
  <si>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</si>
  <si>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</si>
  <si>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</si>
  <si>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</si>
  <si>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</si>
  <si>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</si>
  <si>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</si>
  <si>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</si>
  <si>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</si>
  <si>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</si>
  <si>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</si>
  <si>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</si>
  <si>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</si>
  <si>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</si>
  <si>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</si>
  <si>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</si>
  <si>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</si>
  <si>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</si>
  <si>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</si>
  <si>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</si>
  <si>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</si>
  <si>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</si>
  <si>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</si>
  <si>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</si>
  <si>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</si>
  <si>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</si>
  <si>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</si>
  <si>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</si>
  <si>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</si>
  <si>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</si>
  <si>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</si>
  <si>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</si>
  <si>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</si>
  <si>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</si>
  <si>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</si>
  <si>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</si>
  <si>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</si>
  <si>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</si>
  <si>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</si>
  <si>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</si>
  <si>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</si>
  <si>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</si>
  <si>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</si>
  <si>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</si>
  <si>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</si>
  <si>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</si>
  <si>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</si>
  <si>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</si>
  <si>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</si>
  <si>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</si>
  <si>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</si>
  <si>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</si>
  <si>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</si>
  <si>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</si>
  <si>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</si>
  <si>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</si>
  <si>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</si>
  <si>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</si>
  <si>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</si>
  <si>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</si>
  <si>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</si>
  <si>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</si>
  <si>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</si>
  <si>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</si>
  <si>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</si>
  <si>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</si>
  <si>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</si>
  <si>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</si>
  <si>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</si>
  <si>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</si>
  <si>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</si>
  <si>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</si>
  <si>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</si>
  <si>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</si>
  <si>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</si>
  <si>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</si>
  <si>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</si>
  <si>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</si>
  <si>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</si>
  <si>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</si>
  <si>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</si>
  <si>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</si>
  <si>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</si>
  <si>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</si>
  <si>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</si>
  <si>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</si>
  <si>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</si>
  <si>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</si>
  <si>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</si>
  <si>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</si>
  <si>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</si>
  <si>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</si>
  <si>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</si>
  <si>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</si>
  <si>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</si>
  <si>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</si>
  <si>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</si>
  <si>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</si>
  <si>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</si>
  <si>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</si>
  <si>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</si>
  <si>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</si>
  <si>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</si>
  <si>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</si>
  <si>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</si>
  <si>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</si>
  <si>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</si>
  <si>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</si>
  <si>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</si>
  <si>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</si>
  <si>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</si>
  <si>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</si>
  <si>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</si>
  <si>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</si>
  <si>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</si>
  <si>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</si>
  <si>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</si>
  <si>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</si>
  <si>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</si>
  <si>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</si>
  <si>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</si>
  <si>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</si>
  <si>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</si>
  <si>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</si>
  <si>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</si>
  <si>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</si>
  <si>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</si>
  <si>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</si>
  <si>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</si>
  <si>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</si>
  <si>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</si>
  <si>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</si>
  <si>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</si>
  <si>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</si>
  <si>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</si>
  <si>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</si>
  <si>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</si>
  <si>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</si>
  <si>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</si>
  <si>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</si>
  <si>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</si>
  <si>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</si>
  <si>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</si>
  <si>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</si>
  <si>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</si>
  <si>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</si>
  <si>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</si>
  <si>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</si>
  <si>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</si>
  <si>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</si>
  <si>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</si>
  <si>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</si>
  <si>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</si>
  <si>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</si>
  <si>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</si>
  <si>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</si>
  <si>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</si>
  <si>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</si>
  <si>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</si>
  <si>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</si>
  <si>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</si>
  <si>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</si>
  <si>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</si>
  <si>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</si>
  <si>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</si>
  <si>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</si>
  <si>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</si>
  <si>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</si>
  <si>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</si>
  <si>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</si>
  <si>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</si>
  <si>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</si>
  <si>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</si>
  <si>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</si>
  <si>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</si>
  <si>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</si>
  <si>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</si>
  <si>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</si>
  <si>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</si>
  <si>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</si>
  <si>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</si>
  <si>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</si>
  <si>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</si>
  <si>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</si>
  <si>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</si>
  <si>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</si>
  <si>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</si>
  <si>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</si>
  <si>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</si>
  <si>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</si>
  <si>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</si>
  <si>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</si>
  <si>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</si>
  <si>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</si>
  <si>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</si>
  <si>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</si>
  <si>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</si>
  <si>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</si>
  <si>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</si>
  <si>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</si>
  <si>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</si>
  <si>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</si>
  <si>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</si>
  <si>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</si>
  <si>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</si>
  <si>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</si>
  <si>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</si>
  <si>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</si>
  <si>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</si>
  <si>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</si>
  <si>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</si>
  <si>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</si>
  <si>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</si>
  <si>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</si>
  <si>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</si>
  <si>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</si>
  <si>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</si>
  <si>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</si>
  <si>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</si>
  <si>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</si>
  <si>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</si>
  <si>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</si>
  <si>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</si>
  <si>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</si>
  <si>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</si>
  <si>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</si>
  <si>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</si>
  <si>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</si>
  <si>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</si>
  <si>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</si>
  <si>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</si>
  <si>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</si>
  <si>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</si>
  <si>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</si>
  <si>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</si>
  <si>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</si>
  <si>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</si>
  <si>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</si>
  <si>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</si>
  <si>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</si>
  <si>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</si>
  <si>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</si>
  <si>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</si>
  <si>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</si>
  <si>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</si>
  <si>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</si>
  <si>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</si>
  <si>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</si>
  <si>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</si>
  <si>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</si>
  <si>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</si>
  <si>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</si>
  <si>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</si>
  <si>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</si>
  <si>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</si>
  <si>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</si>
  <si>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</si>
  <si>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</si>
  <si>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</si>
  <si>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</si>
  <si>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</si>
  <si>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</si>
  <si>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</si>
  <si>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</si>
  <si>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</si>
  <si>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</si>
  <si>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</si>
  <si>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</si>
  <si>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</si>
  <si>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</si>
  <si>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</si>
  <si>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</si>
  <si>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</si>
  <si>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</si>
  <si>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</si>
  <si>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</si>
  <si>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</si>
  <si>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</si>
  <si>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</si>
  <si>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</si>
  <si>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</si>
  <si>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</si>
  <si>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</si>
  <si>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</si>
  <si>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</si>
  <si>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</si>
  <si>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</si>
  <si>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</si>
  <si>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</si>
  <si>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</si>
  <si>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</si>
  <si>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</si>
  <si>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</si>
  <si>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</si>
  <si>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</si>
  <si>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</si>
  <si>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</si>
  <si>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</si>
  <si>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</si>
  <si>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</si>
  <si>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</si>
  <si>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</si>
  <si>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</si>
  <si>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</si>
  <si>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</si>
  <si>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</si>
  <si>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</si>
  <si>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</si>
  <si>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</si>
  <si>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</si>
  <si>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</si>
  <si>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</si>
  <si>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</si>
  <si>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</si>
  <si>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</si>
  <si>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</si>
  <si>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</si>
  <si>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</si>
  <si>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</si>
  <si>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</si>
  <si>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</si>
  <si>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</si>
  <si>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</si>
  <si>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</si>
  <si>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</si>
  <si>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</si>
  <si>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</si>
  <si>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</si>
  <si>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</si>
  <si>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</si>
  <si>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</si>
  <si>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</si>
  <si>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</si>
  <si>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</si>
  <si>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</si>
  <si>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</si>
  <si>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</si>
  <si>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</si>
  <si>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</si>
  <si>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</si>
  <si>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</si>
  <si>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</si>
  <si>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</si>
  <si>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</si>
  <si>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</si>
  <si>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</si>
  <si>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</si>
  <si>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</si>
  <si>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</si>
  <si>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</si>
  <si>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</si>
  <si>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</si>
  <si>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</si>
  <si>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</si>
  <si>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</si>
  <si>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</si>
  <si>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</si>
  <si>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</si>
  <si>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</si>
  <si>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</si>
  <si>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</si>
  <si>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</si>
  <si>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</si>
  <si>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</si>
  <si>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</si>
  <si>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</si>
  <si>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</si>
  <si>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</si>
  <si>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</si>
  <si>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</si>
  <si>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</si>
  <si>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</si>
  <si>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</si>
  <si>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</si>
  <si>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</si>
  <si>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</si>
  <si>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</si>
  <si>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</si>
  <si>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</si>
  <si>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</si>
  <si>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</si>
  <si>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</si>
  <si>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</si>
  <si>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</si>
  <si>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</si>
  <si>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</si>
  <si>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</si>
  <si>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</si>
  <si>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</si>
  <si>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</si>
  <si>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</si>
  <si>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</si>
  <si>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</si>
  <si>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</si>
  <si>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</si>
  <si>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</si>
  <si>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</si>
  <si>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</si>
  <si>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</si>
  <si>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</si>
  <si>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</si>
  <si>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</si>
  <si>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</si>
  <si>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</si>
  <si>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</si>
  <si>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</si>
  <si>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</si>
  <si>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</si>
  <si>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</si>
  <si>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</si>
  <si>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</si>
  <si>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</si>
  <si>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</si>
  <si>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</si>
  <si>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</si>
  <si>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</si>
  <si>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</si>
  <si>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</si>
  <si>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</si>
  <si>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</si>
  <si>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</si>
  <si>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</si>
  <si>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</si>
  <si>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</si>
  <si>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</si>
  <si>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</si>
  <si>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</si>
  <si>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</si>
  <si>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</si>
  <si>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</si>
  <si>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</si>
  <si>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</si>
  <si>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</si>
  <si>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</si>
  <si>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</si>
  <si>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</si>
  <si>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</si>
  <si>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</si>
  <si>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</si>
  <si>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</si>
  <si>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</si>
  <si>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</si>
  <si>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</si>
  <si>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</si>
  <si>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</si>
  <si>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</si>
  <si>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</si>
  <si>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</si>
  <si>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</si>
  <si>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</si>
  <si>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</si>
  <si>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</si>
  <si>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</si>
  <si>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</si>
  <si>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</si>
  <si>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</si>
  <si>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</si>
  <si>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</si>
  <si>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</si>
  <si>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</si>
  <si>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</si>
  <si>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</si>
  <si>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</si>
  <si>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</si>
  <si>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</si>
  <si>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</si>
  <si>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</si>
  <si>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</si>
  <si>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</si>
  <si>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</si>
  <si>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</si>
  <si>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</si>
  <si>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</si>
  <si>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</si>
  <si>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</si>
  <si>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</si>
  <si>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</si>
  <si>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</si>
  <si>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</si>
  <si>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</si>
  <si>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</si>
  <si>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</si>
  <si>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</si>
  <si>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</si>
  <si>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</si>
  <si>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</si>
  <si>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</si>
  <si>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</si>
  <si>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</si>
  <si>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</si>
  <si>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</si>
  <si>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</si>
  <si>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</si>
  <si>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</si>
  <si>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</si>
  <si>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</si>
  <si>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</si>
  <si>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</si>
  <si>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</si>
  <si>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</si>
  <si>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</si>
  <si>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</si>
  <si>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</si>
  <si>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</si>
  <si>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</si>
  <si>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</si>
  <si>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</si>
  <si>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</si>
  <si>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</si>
  <si>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</si>
  <si>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</si>
  <si>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</si>
  <si>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</si>
  <si>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</si>
  <si>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</si>
  <si>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</si>
  <si>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</si>
  <si>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</si>
  <si>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</si>
  <si>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</si>
  <si>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</si>
  <si>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</si>
  <si>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</si>
  <si>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</si>
  <si>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</si>
  <si>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</si>
  <si>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</si>
  <si>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</si>
  <si>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</si>
  <si>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</si>
  <si>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</si>
  <si>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</si>
  <si>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</si>
  <si>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</si>
  <si>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</si>
  <si>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</si>
  <si>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</si>
  <si>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</si>
  <si>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</si>
  <si>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</si>
  <si>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</si>
  <si>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</si>
  <si>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</si>
  <si>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</si>
  <si>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</si>
  <si>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</si>
  <si>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</si>
  <si>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</si>
  <si>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</si>
  <si>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</si>
  <si>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</si>
  <si>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</si>
  <si>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</si>
  <si>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</si>
  <si>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</si>
  <si>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</si>
  <si>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</si>
  <si>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</si>
  <si>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</si>
  <si>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</si>
  <si>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</si>
  <si>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</si>
  <si>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</si>
  <si>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</si>
  <si>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</si>
  <si>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</si>
  <si>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</si>
  <si>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</si>
  <si>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</si>
  <si>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</si>
  <si>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</si>
  <si>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</si>
  <si>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</si>
  <si>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</si>
  <si>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</si>
  <si>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</si>
  <si>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</si>
  <si>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</si>
  <si>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</si>
  <si>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</si>
  <si>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</si>
  <si>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</si>
  <si>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</si>
  <si>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</si>
  <si>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</si>
  <si>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</si>
  <si>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</si>
  <si>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</si>
  <si>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</si>
  <si>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</si>
  <si>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</si>
  <si>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</si>
  <si>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</si>
  <si>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</si>
  <si>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</si>
  <si>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</si>
  <si>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</si>
  <si>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</si>
  <si>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</si>
  <si>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</si>
  <si>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</si>
  <si>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</si>
  <si>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</si>
  <si>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</si>
  <si>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</si>
  <si>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</si>
  <si>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</si>
  <si>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</si>
  <si>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</si>
  <si>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</si>
  <si>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</si>
  <si>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</si>
  <si>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</si>
  <si>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</si>
  <si>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</si>
  <si>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</si>
  <si>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</si>
  <si>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</si>
  <si>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</si>
  <si>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</si>
  <si>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</si>
  <si>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</si>
  <si>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</si>
  <si>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</si>
  <si>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</si>
  <si>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</si>
  <si>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</si>
  <si>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</si>
  <si>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</si>
  <si>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</si>
  <si>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</si>
  <si>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</si>
  <si>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</si>
  <si>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</si>
  <si>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</si>
  <si>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</si>
  <si>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</si>
  <si>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</si>
  <si>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</si>
  <si>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</si>
  <si>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</si>
  <si>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</si>
  <si>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</si>
  <si>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</si>
  <si>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</si>
  <si>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</si>
  <si>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</si>
  <si>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</si>
  <si>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</si>
  <si>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</si>
  <si>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</si>
  <si>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</si>
  <si>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</si>
  <si>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</si>
  <si>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</si>
  <si>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</si>
  <si>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</si>
  <si>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</si>
  <si>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</si>
  <si>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</si>
  <si>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</si>
  <si>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</si>
  <si>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</si>
  <si>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</si>
  <si>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</si>
  <si>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</si>
  <si>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</si>
  <si>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</si>
  <si>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</si>
  <si>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</si>
  <si>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</si>
  <si>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</si>
  <si>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</si>
  <si>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</si>
  <si>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</si>
  <si>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</si>
  <si>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</si>
  <si>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</si>
  <si>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</si>
  <si>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</si>
  <si>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</si>
  <si>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</si>
  <si>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</si>
  <si>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</si>
  <si>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</si>
  <si>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</si>
  <si>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</si>
  <si>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</si>
  <si>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</si>
  <si>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</si>
  <si>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</si>
  <si>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</si>
  <si>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</si>
  <si>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</si>
  <si>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</si>
  <si>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</si>
  <si>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</si>
  <si>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</si>
  <si>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</si>
  <si>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</si>
  <si>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</si>
  <si>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</si>
  <si>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</si>
  <si>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</si>
  <si>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</si>
  <si>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</si>
  <si>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</si>
  <si>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</si>
  <si>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</si>
  <si>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</si>
  <si>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</si>
  <si>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</si>
  <si>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</si>
  <si>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</si>
  <si>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</si>
  <si>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</si>
  <si>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</si>
  <si>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</si>
  <si>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</si>
  <si>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</si>
  <si>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</si>
  <si>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</si>
  <si>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</si>
  <si>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</si>
  <si>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</si>
  <si>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</si>
  <si>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</si>
  <si>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</si>
  <si>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</si>
  <si>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</si>
  <si>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</si>
  <si>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</si>
  <si>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</si>
  <si>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</si>
  <si>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</si>
  <si>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</si>
  <si>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</si>
  <si>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</si>
  <si>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</si>
  <si>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</si>
  <si>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</si>
  <si>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</si>
  <si>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</si>
  <si>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</si>
  <si>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</si>
  <si>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</si>
  <si>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</si>
  <si>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</si>
  <si>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</si>
  <si>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</si>
  <si>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</si>
  <si>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</si>
  <si>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</si>
  <si>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</si>
  <si>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</si>
  <si>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</si>
  <si>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</si>
  <si>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</si>
  <si>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</si>
  <si>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</si>
  <si>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</si>
  <si>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</si>
  <si>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</si>
  <si>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</si>
  <si>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</si>
  <si>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</si>
  <si>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</si>
  <si>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</si>
  <si>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</si>
  <si>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</si>
  <si>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</si>
  <si>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</si>
  <si>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</si>
  <si>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</si>
  <si>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</si>
  <si>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</si>
  <si>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</si>
  <si>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</si>
  <si>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</si>
  <si>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</si>
  <si>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</si>
  <si>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</si>
  <si>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</si>
  <si>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</si>
  <si>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</si>
  <si>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</si>
  <si>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</si>
  <si>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</si>
  <si>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</si>
  <si>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</si>
  <si>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</si>
  <si>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</si>
  <si>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</si>
  <si>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</si>
  <si>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</si>
  <si>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</si>
  <si>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</si>
  <si>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</si>
  <si>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</si>
  <si>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</si>
  <si>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</si>
  <si>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</si>
  <si>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</si>
  <si>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</si>
  <si>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</si>
  <si>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</si>
  <si>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</si>
  <si>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</si>
  <si>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</si>
  <si>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</si>
  <si>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</si>
  <si>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</si>
  <si>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</si>
  <si>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</si>
  <si>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</si>
  <si>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</si>
  <si>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</si>
  <si>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</si>
  <si>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</si>
  <si>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</si>
  <si>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</si>
  <si>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</si>
  <si>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</si>
  <si>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</si>
  <si>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</si>
  <si>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</si>
  <si>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</si>
  <si>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</si>
  <si>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</si>
  <si>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</si>
  <si>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</si>
  <si>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</si>
  <si>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</si>
  <si>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</si>
  <si>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</si>
  <si>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</si>
  <si>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</si>
  <si>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</si>
  <si>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</si>
  <si>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</si>
  <si>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</si>
  <si>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</si>
  <si>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</si>
  <si>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</si>
  <si>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</si>
  <si>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</si>
  <si>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</si>
  <si>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</si>
  <si>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</si>
  <si>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</si>
  <si>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</si>
  <si>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</si>
  <si>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</si>
  <si>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</si>
  <si>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</si>
  <si>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</si>
  <si>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</si>
  <si>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</si>
  <si>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</si>
  <si>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</si>
  <si>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</si>
  <si>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</si>
  <si>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</si>
  <si>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</si>
  <si>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</si>
  <si>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</si>
  <si>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</si>
  <si>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</si>
  <si>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</si>
  <si>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</si>
  <si>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</si>
  <si>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</si>
  <si>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</si>
  <si>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</si>
  <si>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</si>
  <si>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</si>
  <si>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</si>
  <si>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</si>
  <si>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</si>
  <si>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</si>
  <si>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</si>
  <si>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</si>
  <si>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</si>
  <si>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</si>
  <si>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</si>
  <si>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</si>
  <si>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</si>
  <si>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</si>
  <si>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</si>
  <si>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</si>
  <si>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</si>
  <si>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</si>
  <si>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</si>
  <si>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</si>
  <si>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</si>
  <si>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</si>
  <si>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</si>
  <si>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</si>
  <si>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</si>
  <si>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</si>
  <si>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</si>
  <si>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</si>
  <si>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</si>
  <si>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</si>
  <si>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</si>
  <si>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</si>
  <si>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</si>
  <si>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</si>
  <si>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</si>
  <si>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</si>
  <si>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</si>
  <si>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</si>
  <si>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</si>
  <si>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</si>
  <si>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</si>
  <si>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</si>
  <si>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</si>
  <si>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</si>
  <si>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</si>
  <si>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</si>
  <si>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</si>
  <si>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</si>
  <si>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</si>
  <si>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</si>
  <si>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</si>
  <si>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</si>
  <si>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</si>
  <si>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</si>
  <si>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</si>
  <si>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</si>
  <si>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</si>
  <si>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</si>
  <si>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</si>
  <si>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</si>
  <si>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</si>
  <si>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</si>
  <si>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</si>
  <si>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</si>
  <si>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</si>
  <si>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</si>
  <si>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</si>
  <si>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</si>
  <si>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</si>
  <si>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</si>
  <si>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</si>
  <si>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</si>
  <si>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</si>
  <si>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</si>
  <si>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</si>
  <si>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</si>
  <si>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</si>
  <si>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</si>
  <si>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</si>
  <si>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</si>
  <si>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</si>
  <si>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</si>
  <si>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</si>
  <si>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</si>
  <si>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</si>
  <si>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</si>
  <si>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</si>
  <si>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</si>
  <si>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</si>
  <si>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</si>
  <si>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</si>
  <si>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</si>
  <si>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</si>
  <si>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</si>
  <si>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</si>
  <si>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</si>
  <si>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</si>
  <si>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</si>
  <si>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</si>
  <si>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</si>
  <si>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</si>
  <si>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</si>
  <si>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</si>
  <si>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</si>
  <si>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</si>
  <si>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</si>
  <si>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</si>
  <si>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</si>
  <si>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</si>
  <si>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</si>
  <si>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</si>
  <si>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</si>
  <si>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</si>
  <si>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</si>
  <si>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</si>
  <si>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</si>
  <si>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</si>
  <si>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</si>
  <si>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</si>
  <si>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</si>
  <si>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</si>
  <si>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</si>
  <si>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</si>
  <si>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</si>
  <si>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</si>
  <si>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</si>
  <si>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</si>
  <si>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</si>
  <si>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</si>
  <si>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</si>
  <si>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</si>
  <si>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</si>
  <si>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</si>
  <si>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</si>
  <si>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</si>
  <si>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</si>
  <si>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</si>
  <si>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</si>
  <si>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</si>
  <si>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</si>
  <si>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</si>
  <si>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</si>
  <si>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</si>
  <si>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</si>
  <si>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</si>
  <si>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</si>
  <si>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</si>
  <si>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</si>
  <si>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</si>
  <si>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</si>
  <si>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</si>
  <si>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</si>
  <si>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</si>
  <si>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</si>
  <si>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</si>
  <si>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</si>
  <si>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</si>
  <si>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</si>
  <si>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</si>
  <si>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</si>
  <si>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</si>
  <si>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</si>
  <si>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</si>
  <si>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</si>
  <si>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</si>
  <si>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</si>
  <si>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</si>
  <si>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</si>
  <si>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</si>
  <si>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</si>
  <si>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</si>
  <si>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</si>
  <si>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</si>
  <si>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</si>
  <si>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</si>
  <si>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</si>
  <si>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</si>
  <si>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</si>
  <si>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</si>
  <si>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</si>
  <si>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</si>
  <si>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</si>
  <si>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</si>
  <si>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</si>
  <si>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</si>
  <si>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</si>
  <si>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</si>
  <si>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</si>
  <si>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</si>
  <si>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</si>
  <si>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</si>
  <si>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</si>
  <si>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</si>
  <si>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</si>
  <si>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</si>
  <si>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</si>
  <si>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</si>
  <si>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</si>
  <si>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</si>
  <si>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</si>
  <si>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</si>
  <si>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</si>
  <si>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</si>
  <si>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</si>
  <si>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</si>
  <si>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</si>
  <si>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</si>
  <si>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</si>
  <si>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</si>
  <si>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</si>
  <si>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</si>
  <si>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</si>
  <si>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</si>
  <si>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</si>
  <si>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</si>
  <si>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</si>
  <si>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</si>
  <si>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</si>
  <si>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</si>
  <si>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</si>
  <si>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</si>
  <si>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</si>
  <si>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</si>
  <si>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</si>
  <si>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</si>
  <si>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</si>
  <si>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</si>
  <si>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</si>
  <si>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</si>
  <si>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</si>
  <si>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</si>
  <si>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</si>
  <si>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</si>
  <si>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</si>
  <si>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</si>
  <si>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</si>
  <si>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</si>
  <si>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</si>
  <si>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</si>
  <si>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</si>
  <si>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</si>
  <si>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</si>
  <si>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</si>
  <si>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</si>
  <si>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</si>
  <si>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</si>
  <si>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</si>
  <si>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</si>
  <si>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</si>
  <si>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</si>
  <si>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</si>
  <si>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</si>
  <si>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</si>
  <si>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</si>
  <si>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</si>
  <si>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</si>
  <si>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</si>
  <si>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</si>
  <si>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</si>
  <si>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</si>
  <si>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</si>
  <si>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</si>
  <si>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</si>
  <si>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</si>
  <si>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</si>
  <si>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</si>
  <si>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</si>
  <si>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</si>
  <si>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</si>
  <si>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</si>
  <si>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</si>
  <si>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</si>
  <si>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</si>
  <si>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</si>
  <si>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</si>
  <si>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</si>
  <si>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</si>
  <si>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</si>
  <si>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</si>
  <si>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</si>
  <si>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</si>
  <si>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</si>
  <si>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</si>
  <si>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</si>
  <si>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</si>
  <si>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</si>
  <si>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</si>
  <si>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</si>
  <si>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</si>
  <si>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</si>
  <si>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</si>
  <si>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</si>
  <si>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</si>
  <si>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</si>
  <si>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</si>
  <si>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</si>
  <si>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</si>
  <si>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</si>
  <si>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</si>
  <si>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</si>
  <si>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</si>
  <si>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</si>
  <si>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</si>
  <si>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</si>
  <si>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</si>
  <si>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</si>
  <si>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</si>
  <si>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</si>
  <si>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</si>
  <si>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</si>
  <si>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</si>
  <si>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</si>
  <si>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</si>
  <si>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</si>
  <si>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</si>
  <si>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</si>
  <si>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</si>
  <si>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</si>
  <si>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</si>
  <si>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</si>
  <si>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</si>
  <si>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</si>
  <si>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</si>
  <si>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</si>
  <si>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</si>
  <si>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</si>
  <si>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</si>
  <si>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</si>
  <si>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</si>
  <si>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</si>
  <si>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</si>
  <si>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</si>
  <si>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</si>
  <si>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</si>
  <si>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</si>
  <si>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</si>
  <si>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</si>
  <si>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</si>
  <si>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</si>
  <si>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</si>
  <si>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</si>
  <si>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</si>
  <si>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</si>
  <si>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</si>
  <si>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</si>
  <si>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</si>
  <si>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</si>
  <si>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</si>
  <si>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</si>
  <si>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</si>
  <si>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</si>
  <si>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</si>
  <si>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</si>
  <si>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</si>
  <si>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</si>
  <si>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</si>
  <si>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</si>
  <si>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</si>
  <si>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</si>
  <si>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</si>
  <si>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</si>
  <si>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</si>
  <si>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</si>
  <si>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</si>
  <si>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</si>
  <si>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</si>
  <si>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</si>
  <si>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</si>
  <si>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</si>
  <si>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</si>
  <si>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</si>
  <si>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</si>
  <si>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</si>
  <si>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</si>
  <si>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</si>
  <si>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</si>
  <si>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</si>
  <si>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</si>
  <si>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</si>
  <si>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</si>
  <si>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</si>
  <si>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</si>
  <si>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</si>
  <si>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</si>
  <si>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</si>
  <si>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</si>
  <si>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</si>
  <si>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</si>
  <si>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</si>
  <si>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</si>
  <si>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</si>
  <si>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</si>
  <si>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</si>
  <si>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</si>
  <si>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</si>
  <si>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</si>
  <si>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</si>
  <si>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</si>
  <si>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</si>
  <si>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</si>
  <si>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</si>
  <si>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</si>
  <si>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</si>
  <si>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</si>
  <si>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</si>
  <si>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</si>
  <si>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</si>
  <si>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</si>
  <si>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</si>
  <si>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</si>
  <si>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</si>
  <si>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</si>
  <si>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</si>
  <si>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</si>
  <si>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</si>
  <si>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</si>
  <si>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</si>
  <si>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</si>
  <si>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</si>
  <si>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</si>
  <si>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</si>
  <si>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</si>
  <si>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</si>
  <si>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</si>
  <si>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</si>
  <si>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</si>
  <si>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</si>
  <si>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</si>
  <si>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</si>
  <si>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</si>
  <si>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</si>
  <si>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</si>
  <si>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</si>
  <si>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</si>
  <si>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</si>
  <si>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</si>
  <si>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</si>
  <si>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</si>
  <si>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</si>
  <si>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</si>
  <si>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</si>
  <si>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</si>
  <si>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</si>
  <si>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</si>
  <si>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</si>
  <si>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</si>
  <si>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</si>
  <si>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</si>
  <si>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</si>
  <si>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</si>
  <si>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</si>
  <si>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</si>
  <si>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</si>
  <si>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</si>
  <si>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</si>
  <si>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</si>
  <si>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</si>
  <si>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</si>
  <si>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</si>
  <si>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</si>
  <si>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</si>
  <si>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</si>
  <si>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</si>
  <si>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</si>
  <si>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</si>
  <si>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</si>
  <si>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</si>
  <si>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</si>
  <si>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</si>
  <si>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</si>
  <si>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</si>
  <si>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</si>
  <si>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</si>
  <si>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</si>
  <si>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</si>
  <si>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</si>
  <si>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</si>
  <si>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</si>
  <si>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</si>
  <si>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</si>
  <si>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</si>
  <si>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</si>
  <si>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</si>
  <si>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</si>
  <si>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</si>
  <si>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</si>
  <si>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</si>
  <si>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</si>
  <si>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</si>
  <si>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</si>
  <si>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</si>
  <si>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</si>
  <si>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</si>
  <si>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</si>
  <si>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</si>
  <si>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</si>
  <si>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</si>
  <si>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</si>
  <si>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</si>
  <si>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</si>
  <si>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</si>
  <si>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</si>
  <si>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</si>
  <si>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</si>
  <si>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</si>
  <si>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</si>
  <si>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</si>
  <si>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</si>
  <si>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</si>
  <si>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</si>
  <si>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</si>
  <si>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</si>
  <si>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</si>
  <si>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</si>
  <si>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</si>
  <si>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</si>
  <si>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</si>
  <si>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</si>
  <si>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</si>
  <si>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</si>
  <si>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</si>
  <si>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</si>
  <si>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</si>
  <si>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</si>
  <si>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</si>
  <si>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</si>
  <si>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</si>
  <si>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</si>
  <si>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</si>
  <si>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</si>
  <si>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</si>
  <si>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</si>
  <si>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</si>
  <si>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</si>
  <si>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</si>
  <si>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</si>
  <si>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</si>
  <si>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</si>
  <si>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</si>
  <si>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</si>
  <si>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</si>
  <si>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</si>
  <si>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</si>
  <si>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</si>
  <si>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</si>
  <si>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</si>
  <si>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</si>
  <si>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</si>
  <si>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</si>
  <si>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</si>
  <si>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</si>
  <si>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</si>
  <si>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</si>
  <si>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</si>
  <si>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</si>
  <si>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</si>
  <si>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</si>
  <si>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</si>
  <si>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</si>
  <si>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</si>
  <si>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</si>
  <si>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</si>
  <si>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</si>
  <si>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</si>
  <si>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</si>
  <si>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</si>
  <si>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</si>
  <si>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</si>
  <si>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</si>
  <si>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</si>
  <si>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</si>
  <si>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</si>
  <si>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</si>
  <si>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</si>
  <si>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</si>
  <si>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</si>
  <si>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</si>
  <si>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</si>
  <si>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</si>
  <si>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</si>
  <si>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</si>
  <si>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</si>
  <si>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</si>
  <si>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</si>
  <si>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</si>
  <si>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</si>
  <si>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</si>
  <si>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</si>
  <si>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</si>
  <si>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</si>
  <si>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</si>
  <si>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</si>
  <si>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</si>
  <si>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</si>
  <si>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</si>
  <si>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</si>
  <si>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</si>
  <si>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</si>
  <si>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</si>
  <si>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</si>
  <si>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</si>
  <si>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</si>
  <si>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</si>
  <si>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</si>
  <si>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</si>
  <si>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</si>
  <si>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</si>
  <si>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</si>
  <si>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</si>
  <si>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</si>
  <si>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</si>
  <si>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</si>
  <si>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</si>
  <si>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</si>
  <si>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</si>
  <si>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</si>
  <si>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</si>
  <si>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</si>
  <si>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</si>
  <si>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</si>
  <si>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</si>
  <si>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</si>
  <si>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</si>
  <si>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</si>
  <si>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</si>
  <si>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</si>
  <si>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</si>
  <si>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</si>
  <si>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</si>
  <si>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</si>
  <si>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</si>
  <si>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</si>
  <si>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</si>
  <si>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</si>
  <si>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</si>
  <si>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</si>
  <si>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</si>
  <si>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</si>
  <si>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</si>
  <si>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</si>
  <si>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</si>
  <si>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</si>
  <si>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</si>
  <si>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</si>
  <si>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</si>
  <si>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</si>
  <si>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</si>
  <si>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</si>
  <si>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</si>
  <si>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</si>
  <si>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</si>
  <si>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</si>
  <si>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</si>
  <si>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</si>
  <si>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</si>
  <si>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</si>
  <si>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</si>
  <si>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</si>
  <si>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</si>
  <si>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</si>
  <si>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</si>
  <si>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</si>
  <si>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</si>
  <si>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</si>
  <si>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</si>
  <si>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</si>
  <si>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</si>
  <si>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</si>
  <si>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</si>
  <si>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</si>
  <si>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</si>
  <si>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</si>
  <si>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</si>
  <si>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</si>
  <si>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</si>
  <si>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</si>
  <si>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</si>
  <si>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</si>
  <si>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</si>
  <si>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</si>
  <si>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</si>
  <si>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</si>
  <si>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</si>
  <si>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</si>
  <si>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</si>
  <si>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</si>
  <si>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</si>
  <si>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</si>
  <si>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</si>
  <si>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</si>
  <si>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</si>
  <si>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</si>
  <si>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</si>
  <si>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</si>
  <si>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</si>
  <si>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</si>
  <si>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</si>
  <si>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</si>
  <si>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</si>
  <si>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</si>
  <si>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</si>
  <si>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</si>
  <si>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</si>
  <si>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</si>
  <si>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</si>
  <si>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</si>
  <si>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</si>
  <si>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</si>
  <si>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</si>
  <si>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</si>
  <si>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</si>
  <si>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</si>
  <si>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</si>
  <si>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</si>
  <si>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</si>
  <si>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</si>
  <si>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</si>
  <si>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</si>
  <si>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</si>
  <si>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</si>
  <si>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</si>
  <si>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</si>
  <si>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</si>
  <si>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</si>
  <si>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</si>
  <si>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</si>
  <si>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</si>
  <si>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</si>
  <si>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</si>
  <si>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</si>
  <si>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</si>
  <si>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</si>
  <si>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</si>
  <si>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</si>
  <si>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</si>
  <si>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</si>
  <si>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</si>
  <si>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</si>
  <si>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</si>
  <si>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</si>
  <si>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</si>
  <si>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</si>
  <si>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</si>
  <si>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</si>
  <si>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</si>
  <si>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</si>
  <si>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</si>
  <si>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</si>
  <si>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</si>
  <si>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</si>
  <si>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</si>
  <si>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</si>
  <si>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</si>
  <si>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</si>
  <si>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</si>
  <si>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</si>
  <si>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</si>
  <si>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</si>
  <si>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</si>
  <si>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</si>
  <si>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</si>
  <si>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</si>
  <si>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</si>
  <si>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</si>
  <si>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</si>
  <si>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</si>
  <si>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</si>
  <si>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</si>
  <si>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</si>
  <si>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</si>
  <si>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</si>
  <si>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</si>
  <si>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</si>
  <si>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</si>
  <si>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</si>
  <si>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</si>
  <si>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</si>
  <si>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</si>
  <si>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</si>
  <si>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</si>
  <si>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</si>
  <si>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</si>
  <si>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</si>
  <si>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</si>
  <si>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</si>
  <si>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</si>
  <si>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</si>
  <si>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</si>
  <si>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</si>
  <si>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</si>
  <si>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</si>
  <si>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</si>
  <si>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</si>
  <si>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</si>
  <si>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</si>
  <si>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</si>
  <si>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</si>
  <si>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</si>
  <si>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</si>
  <si>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</si>
  <si>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</si>
  <si>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</si>
  <si>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</si>
  <si>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</si>
  <si>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</si>
  <si>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</si>
  <si>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</si>
  <si>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</si>
  <si>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</si>
  <si>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</si>
  <si>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</si>
  <si>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</si>
  <si>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</si>
  <si>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</si>
  <si>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</si>
  <si>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</si>
  <si>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</si>
  <si>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</si>
  <si>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</si>
  <si>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</si>
  <si>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</si>
  <si>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</si>
  <si>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</si>
  <si>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</si>
  <si>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</si>
  <si>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</si>
  <si>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</si>
  <si>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</si>
  <si>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</si>
  <si>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</si>
  <si>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</si>
  <si>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</si>
  <si>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</si>
  <si>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</si>
  <si>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</si>
  <si>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</si>
  <si>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</si>
  <si>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</si>
  <si>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</si>
  <si>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</si>
  <si>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</si>
  <si>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</si>
  <si>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</si>
  <si>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</si>
  <si>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</si>
  <si>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</si>
  <si>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</si>
  <si>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</si>
  <si>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</si>
  <si>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</si>
  <si>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</si>
  <si>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</si>
  <si>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</si>
  <si>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</si>
  <si>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</si>
  <si>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</si>
  <si>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</si>
  <si>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</si>
  <si>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</si>
  <si>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</si>
  <si>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</si>
  <si>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</si>
  <si>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</si>
  <si>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</si>
  <si>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</si>
  <si>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</si>
  <si>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</si>
  <si>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</si>
  <si>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</si>
  <si>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</si>
  <si>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</si>
  <si>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</si>
  <si>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</si>
  <si>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</si>
  <si>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</si>
  <si>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</si>
  <si>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</si>
  <si>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</si>
  <si>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</si>
  <si>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</si>
  <si>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</si>
  <si>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</si>
  <si>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</si>
  <si>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</si>
  <si>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</si>
  <si>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</si>
  <si>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</si>
  <si>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</si>
  <si>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</si>
  <si>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</si>
  <si>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</si>
  <si>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</si>
  <si>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</si>
  <si>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</si>
  <si>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</si>
  <si>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</si>
  <si>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</si>
  <si>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</si>
  <si>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</si>
  <si>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</si>
  <si>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</si>
  <si>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</si>
  <si>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</si>
  <si>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</si>
  <si>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</si>
  <si>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</si>
  <si>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</si>
  <si>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</si>
  <si>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</si>
  <si>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</si>
  <si>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</si>
  <si>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</si>
  <si>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</si>
  <si>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</si>
  <si>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</si>
  <si>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</si>
  <si>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</si>
  <si>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</si>
  <si>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</si>
  <si>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</si>
  <si>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</si>
  <si>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</si>
  <si>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</si>
  <si>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</si>
  <si>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</si>
  <si>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</si>
  <si>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</si>
  <si>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</si>
  <si>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</si>
  <si>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</si>
  <si>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</si>
  <si>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</si>
  <si>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</si>
  <si>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</si>
  <si>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</si>
  <si>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</si>
  <si>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</si>
  <si>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</si>
  <si>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</si>
  <si>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</si>
  <si>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</si>
  <si>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</si>
  <si>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</si>
  <si>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</si>
  <si>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</si>
  <si>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</si>
  <si>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</si>
  <si>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</si>
  <si>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</si>
  <si>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</si>
  <si>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</si>
  <si>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</si>
  <si>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</si>
  <si>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</si>
  <si>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</si>
  <si>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</si>
  <si>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</si>
  <si>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</si>
  <si>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</si>
  <si>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</si>
  <si>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</si>
  <si>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</si>
  <si>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</si>
  <si>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</si>
  <si>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</si>
  <si>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</si>
  <si>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</si>
  <si>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</si>
  <si>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</si>
  <si>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</si>
  <si>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</si>
  <si>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</si>
  <si>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</si>
  <si>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</si>
  <si>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</si>
  <si>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</si>
  <si>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</si>
  <si>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</si>
  <si>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</si>
  <si>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</si>
  <si>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</si>
  <si>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</si>
  <si>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</si>
  <si>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</si>
  <si>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</si>
  <si>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</si>
  <si>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</si>
  <si>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</si>
  <si>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</si>
  <si>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</si>
  <si>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</si>
  <si>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</si>
  <si>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</si>
  <si>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</si>
  <si>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</si>
  <si>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</si>
  <si>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</si>
  <si>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</si>
  <si>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</si>
  <si>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</si>
  <si>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</si>
  <si>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</si>
  <si>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</si>
  <si>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</si>
  <si>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</si>
  <si>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</si>
  <si>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</si>
  <si>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</si>
  <si>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</si>
  <si>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</si>
  <si>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</si>
  <si>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</si>
  <si>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</si>
  <si>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</si>
  <si>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</si>
  <si>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</si>
  <si>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</si>
  <si>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</si>
  <si>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</si>
  <si>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</si>
  <si>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</si>
  <si>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</si>
  <si>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</si>
  <si>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</si>
  <si>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</si>
  <si>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</si>
  <si>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</si>
  <si>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</si>
  <si>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</si>
  <si>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</si>
  <si>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</si>
  <si>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</si>
  <si>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</si>
  <si>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</si>
  <si>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</si>
  <si>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</si>
  <si>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</si>
  <si>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</si>
  <si>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</si>
  <si>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</si>
  <si>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</si>
  <si>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</si>
  <si>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</si>
  <si>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</si>
  <si>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</si>
  <si>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</si>
  <si>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</si>
  <si>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</si>
  <si>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</si>
  <si>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</si>
  <si>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</si>
  <si>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</si>
  <si>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</si>
  <si>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</si>
  <si>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</si>
  <si>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</si>
  <si>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</si>
  <si>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</si>
  <si>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</si>
  <si>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</si>
  <si>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</si>
  <si>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</si>
  <si>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</si>
  <si>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</si>
  <si>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</si>
  <si>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</si>
  <si>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</si>
  <si>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</si>
  <si>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</si>
  <si>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</si>
  <si>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</si>
  <si>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</si>
  <si>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</si>
  <si>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</si>
  <si>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</si>
  <si>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</si>
  <si>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</si>
  <si>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</si>
  <si>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</si>
  <si>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</si>
  <si>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</si>
  <si>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</si>
  <si>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</si>
  <si>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</si>
  <si>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</si>
  <si>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</si>
  <si>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</si>
  <si>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</si>
  <si>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</si>
  <si>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</si>
  <si>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</si>
  <si>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</si>
  <si>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</si>
  <si>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</si>
  <si>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</si>
  <si>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</si>
  <si>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</si>
  <si>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</si>
  <si>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</si>
  <si>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</si>
  <si>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</si>
  <si>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</si>
  <si>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</si>
  <si>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</si>
  <si>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</si>
  <si>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</si>
  <si>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</si>
  <si>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</si>
  <si>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</si>
  <si>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</si>
  <si>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</si>
  <si>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</si>
  <si>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</si>
  <si>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</si>
  <si>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</si>
  <si>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</si>
  <si>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</si>
  <si>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</si>
  <si>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</si>
  <si>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</si>
  <si>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</si>
  <si>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</si>
  <si>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</si>
  <si>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</si>
  <si>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</si>
  <si>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</si>
  <si>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</si>
  <si>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</si>
  <si>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</si>
  <si>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</si>
  <si>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</si>
  <si>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</si>
  <si>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</si>
  <si>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</si>
  <si>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</si>
  <si>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</si>
  <si>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</si>
  <si>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</si>
  <si>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</si>
  <si>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</si>
  <si>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</si>
  <si>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</si>
  <si>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</si>
  <si>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</si>
  <si>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</si>
  <si>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</si>
  <si>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</si>
  <si>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</si>
  <si>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</si>
  <si>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</si>
  <si>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</si>
  <si>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</si>
  <si>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</si>
  <si>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</si>
  <si>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</si>
  <si>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</si>
  <si>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</si>
  <si>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</si>
  <si>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</si>
  <si>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</si>
  <si>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</si>
  <si>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</si>
  <si>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</si>
  <si>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</si>
  <si>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</si>
  <si>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</si>
  <si>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</si>
  <si>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</si>
  <si>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</si>
  <si>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</si>
  <si>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</si>
  <si>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</si>
  <si>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</si>
  <si>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</si>
  <si>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</si>
  <si>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</si>
  <si>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</si>
  <si>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</si>
  <si>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</si>
  <si>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</si>
  <si>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</si>
  <si>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</si>
  <si>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</si>
  <si>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</si>
  <si>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</si>
  <si>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</si>
  <si>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</si>
  <si>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</si>
  <si>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</si>
  <si>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</si>
  <si>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</si>
  <si>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</si>
  <si>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</si>
  <si>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</si>
  <si>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</si>
  <si>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</si>
  <si>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</si>
  <si>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</si>
  <si>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</si>
  <si>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</si>
  <si>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</si>
  <si>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</si>
  <si>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</si>
  <si>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</si>
  <si>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</si>
  <si>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</si>
  <si>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</si>
  <si>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</si>
  <si>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</si>
  <si>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</si>
  <si>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</si>
  <si>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</si>
  <si>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</si>
  <si>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</si>
  <si>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</si>
  <si>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</si>
  <si>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</si>
  <si>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</si>
  <si>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</si>
  <si>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</si>
  <si>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</si>
  <si>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</si>
  <si>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</si>
  <si>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</si>
  <si>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</si>
  <si>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</si>
  <si>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</si>
  <si>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</si>
  <si>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</si>
  <si>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</si>
  <si>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</si>
  <si>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</si>
  <si>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</si>
  <si>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</si>
  <si>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</si>
  <si>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</si>
  <si>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</si>
  <si>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</si>
  <si>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</si>
  <si>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</si>
  <si>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</si>
  <si>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</si>
  <si>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</si>
  <si>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</si>
  <si>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</si>
  <si>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</si>
  <si>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</si>
  <si>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</si>
  <si>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</si>
  <si>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</si>
  <si>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</si>
  <si>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</si>
  <si>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</si>
  <si>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</si>
  <si>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</si>
  <si>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</si>
  <si>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</si>
  <si>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</si>
  <si>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</si>
  <si>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</si>
  <si>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</si>
  <si>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</si>
  <si>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</si>
  <si>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</si>
  <si>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</si>
  <si>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</si>
  <si>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</si>
  <si>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</si>
  <si>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</si>
  <si>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</si>
  <si>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</si>
  <si>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</si>
  <si>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</si>
  <si>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</si>
  <si>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</si>
  <si>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</si>
  <si>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</si>
  <si>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</si>
  <si>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</si>
  <si>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</si>
  <si>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</si>
  <si>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</si>
  <si>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</si>
  <si>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</si>
  <si>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</si>
  <si>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</si>
  <si>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</si>
  <si>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</si>
  <si>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</si>
  <si>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</si>
  <si>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</si>
  <si>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</si>
  <si>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</si>
  <si>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</si>
  <si>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</si>
  <si>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</si>
  <si>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</si>
  <si>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</si>
  <si>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</si>
  <si>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</si>
  <si>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</si>
  <si>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</si>
  <si>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</si>
  <si>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</si>
  <si>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</si>
  <si>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</si>
  <si>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</si>
  <si>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</si>
  <si>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</si>
  <si>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</si>
  <si>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</si>
  <si>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</si>
  <si>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</si>
  <si>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</si>
  <si>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</si>
  <si>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</si>
  <si>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</si>
  <si>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</si>
  <si>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</si>
  <si>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</si>
  <si>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</si>
  <si>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</si>
  <si>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</si>
  <si>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</si>
  <si>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</si>
  <si>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</si>
  <si>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</si>
  <si>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</si>
  <si>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</si>
  <si>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</si>
  <si>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</si>
  <si>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</si>
  <si>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</si>
  <si>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</si>
  <si>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</si>
  <si>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</si>
  <si>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</si>
  <si>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</si>
  <si>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</si>
  <si>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</si>
  <si>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</si>
  <si>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</si>
  <si>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</si>
  <si>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</si>
  <si>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</si>
  <si>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</si>
  <si>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</si>
  <si>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</si>
  <si>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</si>
  <si>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</si>
  <si>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</si>
  <si>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</si>
  <si>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</si>
  <si>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</si>
  <si>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</si>
  <si>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</si>
  <si>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</si>
  <si>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</si>
  <si>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</si>
  <si>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</si>
  <si>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</si>
  <si>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</si>
  <si>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</si>
  <si>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</si>
  <si>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</si>
  <si>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</si>
  <si>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</si>
  <si>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</si>
  <si>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</si>
  <si>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</si>
  <si>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</si>
  <si>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</si>
  <si>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</si>
  <si>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</si>
  <si>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</si>
  <si>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</si>
  <si>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</si>
  <si>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</si>
  <si>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</si>
  <si>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</si>
  <si>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</si>
  <si>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</si>
  <si>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</si>
  <si>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</si>
  <si>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</si>
  <si>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</si>
  <si>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</si>
  <si>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</si>
  <si>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</si>
  <si>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</si>
  <si>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</si>
  <si>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</si>
  <si>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</si>
  <si>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</si>
  <si>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</si>
  <si>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</si>
  <si>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</si>
  <si>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</si>
  <si>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</si>
  <si>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</si>
  <si>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</si>
  <si>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</si>
  <si>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</si>
  <si>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</si>
  <si>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</si>
  <si>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</si>
  <si>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</si>
  <si>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</si>
  <si>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</si>
  <si>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</si>
  <si>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</si>
  <si>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</si>
  <si>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</si>
  <si>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</si>
  <si>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</si>
  <si>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</si>
  <si>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</si>
  <si>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</si>
  <si>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</si>
  <si>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</si>
  <si>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</si>
  <si>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</si>
  <si>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</si>
  <si>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</si>
  <si>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</si>
  <si>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</si>
  <si>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</si>
  <si>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</si>
  <si>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</si>
  <si>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</si>
  <si>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</si>
  <si>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</si>
  <si>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</si>
  <si>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</si>
  <si>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</si>
  <si>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</si>
  <si>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</si>
  <si>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</si>
  <si>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</si>
  <si>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</si>
  <si>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</si>
  <si>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</si>
  <si>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</si>
  <si>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</si>
  <si>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</si>
  <si>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</si>
  <si>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</si>
  <si>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</si>
  <si>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</si>
  <si>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</si>
  <si>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</si>
  <si>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</si>
  <si>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</si>
  <si>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</si>
  <si>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</si>
  <si>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</si>
  <si>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</si>
  <si>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</si>
  <si>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</si>
  <si>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</si>
  <si>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</si>
  <si>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</si>
  <si>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</si>
  <si>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</si>
  <si>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</si>
  <si>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</si>
  <si>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</si>
  <si>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</si>
  <si>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</si>
  <si>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</si>
  <si>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</si>
  <si>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</si>
  <si>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</si>
  <si>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</si>
  <si>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</si>
  <si>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</si>
  <si>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</si>
  <si>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</si>
  <si>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</si>
  <si>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</si>
  <si>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</si>
  <si>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</si>
  <si>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</si>
  <si>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</si>
  <si>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</si>
  <si>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</si>
  <si>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</si>
  <si>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</si>
  <si>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</si>
  <si>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</si>
  <si>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</si>
  <si>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</si>
  <si>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</si>
  <si>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</si>
  <si>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</si>
  <si>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</si>
  <si>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</si>
  <si>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</si>
  <si>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</si>
  <si>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</si>
  <si>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</si>
  <si>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</si>
  <si>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</si>
  <si>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</si>
  <si>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</si>
  <si>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</si>
  <si>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</si>
  <si>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</si>
  <si>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</si>
  <si>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</si>
  <si>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</si>
  <si>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</si>
  <si>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</si>
  <si>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</si>
  <si>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</si>
  <si>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</si>
  <si>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</si>
  <si>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</si>
  <si>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</si>
  <si>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</si>
  <si>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</si>
  <si>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</si>
  <si>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</si>
  <si>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</si>
  <si>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</si>
  <si>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</si>
  <si>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</si>
  <si>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</si>
  <si>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</si>
  <si>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</si>
  <si>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</si>
  <si>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</si>
  <si>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</si>
  <si>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</si>
  <si>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</si>
  <si>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</si>
  <si>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</si>
  <si>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</si>
  <si>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</si>
  <si>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</si>
  <si>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</si>
  <si>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</si>
  <si>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</si>
  <si>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</si>
  <si>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</si>
  <si>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</si>
  <si>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</si>
  <si>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</si>
  <si>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</si>
  <si>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</si>
  <si>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</si>
  <si>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</si>
  <si>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</si>
  <si>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</si>
  <si>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</si>
  <si>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</si>
  <si>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</si>
  <si>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</si>
  <si>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</si>
  <si>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</si>
  <si>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</si>
  <si>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</si>
  <si>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</si>
  <si>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</si>
  <si>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</si>
  <si>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</si>
  <si>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</si>
  <si>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</si>
  <si>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</si>
  <si>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</si>
  <si>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</si>
  <si>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</si>
  <si>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</si>
  <si>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</si>
  <si>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</si>
  <si>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</si>
  <si>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</si>
  <si>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</si>
  <si>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</si>
  <si>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</si>
  <si>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</si>
  <si>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</si>
  <si>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</si>
  <si>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</si>
  <si>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</si>
  <si>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</si>
  <si>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</si>
  <si>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</si>
  <si>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</si>
  <si>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</si>
  <si>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</si>
  <si>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</si>
  <si>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</si>
  <si>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</si>
  <si>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</si>
  <si>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</si>
  <si>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</si>
  <si>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</si>
  <si>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</si>
  <si>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</si>
  <si>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</si>
  <si>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</si>
  <si>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</si>
  <si>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</si>
  <si>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</si>
  <si>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</si>
  <si>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</si>
  <si>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</si>
  <si>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</si>
  <si>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</si>
  <si>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</si>
  <si>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</si>
  <si>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</si>
  <si>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</si>
  <si>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</si>
  <si>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</si>
  <si>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</si>
  <si>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</si>
  <si>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</si>
  <si>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</si>
  <si>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</si>
  <si>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</si>
  <si>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</si>
  <si>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</si>
  <si>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</si>
  <si>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</si>
  <si>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</si>
  <si>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</si>
  <si>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</si>
  <si>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</si>
  <si>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</si>
  <si>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</si>
  <si>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</si>
  <si>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</si>
  <si>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</si>
  <si>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</si>
  <si>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</si>
  <si>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</si>
  <si>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</si>
  <si>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</si>
  <si>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</si>
  <si>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</si>
  <si>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</si>
  <si>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</si>
  <si>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</si>
  <si>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</si>
  <si>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</si>
  <si>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</si>
  <si>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</si>
  <si>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</si>
  <si>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</si>
  <si>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</si>
  <si>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</si>
  <si>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</si>
  <si>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</si>
  <si>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</si>
  <si>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</si>
  <si>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</si>
  <si>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</si>
  <si>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</si>
  <si>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</si>
  <si>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</si>
  <si>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</si>
  <si>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</si>
  <si>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</si>
  <si>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</si>
  <si>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</si>
  <si>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</si>
  <si>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</si>
  <si>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</si>
  <si>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</si>
  <si>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</si>
  <si>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</si>
  <si>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</si>
  <si>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</si>
  <si>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</si>
  <si>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</si>
  <si>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</si>
  <si>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</si>
  <si>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</si>
  <si>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</si>
  <si>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</si>
  <si>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</si>
  <si>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</si>
  <si>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</si>
  <si>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</si>
  <si>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</si>
  <si>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</si>
  <si>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</si>
  <si>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</si>
  <si>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</si>
  <si>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</si>
  <si>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</si>
  <si>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</si>
  <si>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</si>
  <si>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</si>
  <si>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</si>
  <si>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</si>
  <si>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</si>
  <si>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</si>
  <si>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</si>
  <si>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</si>
  <si>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</si>
  <si>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</si>
  <si>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</si>
  <si>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</si>
  <si>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</si>
  <si>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</si>
  <si>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</si>
  <si>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</si>
  <si>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</si>
  <si>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</si>
  <si>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</si>
  <si>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</si>
  <si>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</si>
  <si>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</si>
  <si>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</si>
  <si>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</si>
  <si>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</si>
  <si>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</si>
  <si>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</si>
  <si>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</si>
  <si>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</si>
  <si>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</si>
  <si>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</si>
  <si>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</si>
  <si>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</si>
  <si>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</si>
  <si>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</si>
  <si>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</si>
  <si>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</si>
  <si>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</si>
  <si>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</si>
  <si>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</si>
  <si>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</si>
  <si>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</si>
  <si>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</si>
  <si>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</si>
  <si>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</si>
  <si>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</si>
  <si>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</si>
  <si>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</si>
  <si>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</si>
  <si>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</si>
  <si>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</si>
  <si>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</si>
  <si>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</si>
  <si>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</si>
  <si>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</si>
  <si>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</si>
  <si>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</si>
  <si>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</si>
  <si>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</si>
  <si>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</si>
  <si>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</si>
  <si>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</si>
  <si>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</si>
  <si>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</si>
  <si>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</si>
  <si>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</si>
  <si>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</si>
  <si>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</si>
  <si>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</si>
  <si>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</si>
  <si>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</si>
  <si>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</si>
  <si>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</si>
  <si>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</si>
  <si>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</si>
  <si>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</si>
  <si>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</si>
  <si>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</si>
  <si>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</si>
  <si>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</si>
  <si>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</si>
  <si>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</si>
  <si>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</si>
  <si>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</si>
  <si>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</si>
  <si>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</si>
  <si>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</si>
  <si>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</si>
  <si>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</si>
  <si>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</si>
  <si>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</si>
  <si>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</si>
  <si>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</si>
  <si>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</si>
  <si>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</si>
  <si>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</si>
  <si>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</si>
  <si>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</si>
  <si>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</si>
  <si>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</si>
  <si>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</si>
  <si>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</si>
  <si>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</si>
  <si>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</si>
  <si>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</si>
  <si>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</si>
  <si>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</si>
  <si>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</si>
  <si>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</si>
  <si>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</si>
  <si>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</si>
  <si>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</si>
  <si>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</si>
  <si>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</si>
  <si>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</si>
  <si>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</si>
  <si>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</si>
  <si>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</si>
  <si>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</si>
  <si>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</si>
  <si>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</si>
  <si>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</si>
  <si>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</si>
  <si>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</si>
  <si>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</si>
  <si>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</si>
  <si>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</si>
  <si>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</si>
  <si>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</si>
  <si>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</si>
  <si>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</si>
  <si>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</si>
  <si>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</si>
  <si>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</si>
  <si>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</si>
  <si>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</si>
  <si>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</si>
  <si>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</si>
  <si>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</si>
  <si>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</si>
  <si>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</si>
  <si>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</si>
  <si>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</si>
  <si>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</si>
  <si>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</si>
  <si>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</si>
  <si>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</si>
  <si>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</si>
  <si>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</si>
  <si>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</si>
  <si>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</si>
  <si>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</si>
  <si>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</si>
  <si>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</si>
  <si>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</si>
  <si>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</si>
  <si>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</si>
  <si>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</si>
  <si>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</si>
  <si>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</si>
  <si>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</si>
  <si>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</si>
  <si>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</si>
  <si>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</si>
  <si>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</si>
  <si>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</si>
  <si>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</si>
  <si>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</si>
  <si>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</si>
  <si>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</si>
  <si>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</si>
  <si>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</si>
  <si>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</si>
  <si>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</si>
  <si>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</si>
  <si>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</si>
  <si>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</si>
  <si>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</si>
  <si>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</si>
  <si>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</si>
  <si>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</si>
  <si>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</si>
  <si>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</si>
  <si>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</si>
  <si>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</si>
  <si>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</si>
  <si>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</si>
  <si>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</si>
  <si>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</si>
  <si>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</si>
  <si>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</si>
  <si>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</si>
  <si>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</si>
  <si>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</si>
  <si>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</si>
  <si>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</si>
  <si>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</si>
  <si>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</si>
  <si>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</si>
  <si>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</si>
  <si>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</si>
  <si>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</si>
  <si>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</si>
  <si>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</si>
  <si>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</si>
  <si>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</si>
  <si>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</si>
  <si>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</si>
  <si>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</si>
  <si>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</si>
  <si>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</si>
  <si>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</si>
  <si>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</si>
  <si>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</si>
  <si>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</si>
  <si>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</si>
  <si>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</si>
  <si>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</si>
  <si>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</si>
  <si>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</si>
  <si>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</si>
  <si>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</si>
  <si>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</si>
  <si>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</si>
  <si>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</si>
  <si>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</si>
  <si>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</si>
  <si>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</si>
  <si>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</si>
  <si>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</si>
  <si>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</si>
  <si>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</si>
  <si>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</si>
  <si>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</si>
  <si>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</si>
  <si>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</si>
  <si>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</si>
  <si>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</si>
  <si>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</si>
  <si>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</si>
  <si>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</si>
  <si>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</si>
  <si>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</si>
  <si>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</si>
  <si>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</si>
  <si>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</si>
  <si>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</si>
  <si>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</si>
  <si>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</si>
  <si>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</si>
  <si>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</si>
  <si>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</si>
  <si>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</si>
  <si>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</si>
  <si>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</si>
  <si>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</si>
  <si>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</si>
  <si>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</si>
  <si>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</si>
  <si>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</si>
  <si>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</si>
  <si>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</si>
  <si>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</si>
  <si>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</si>
  <si>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</si>
  <si>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</si>
  <si>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</si>
  <si>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</si>
  <si>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</si>
  <si>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</si>
  <si>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</si>
  <si>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</si>
  <si>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</si>
  <si>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</si>
  <si>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</si>
  <si>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</si>
  <si>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</si>
  <si>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</si>
  <si>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</si>
  <si>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</si>
  <si>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</si>
  <si>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</si>
  <si>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</si>
  <si>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</si>
  <si>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</si>
  <si>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</si>
  <si>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</si>
  <si>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</si>
  <si>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</si>
  <si>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</si>
  <si>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</si>
  <si>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</si>
  <si>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</si>
  <si>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</si>
  <si>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</si>
  <si>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</si>
  <si>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</si>
  <si>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</si>
  <si>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</si>
  <si>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</si>
  <si>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</si>
  <si>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</si>
  <si>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</si>
  <si>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</si>
  <si>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</si>
  <si>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</si>
  <si>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</si>
  <si>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</si>
  <si>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</si>
  <si>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</si>
  <si>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</si>
  <si>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</si>
  <si>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</si>
  <si>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</si>
  <si>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</si>
  <si>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</si>
  <si>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</si>
  <si>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</si>
  <si>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</si>
  <si>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</si>
  <si>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</si>
  <si>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</si>
  <si>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</si>
  <si>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</si>
  <si>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</si>
  <si>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</si>
  <si>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</si>
  <si>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</si>
  <si>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</si>
  <si>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</si>
  <si>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</si>
  <si>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</si>
  <si>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</si>
  <si>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</si>
  <si>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</si>
  <si>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</si>
  <si>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</si>
  <si>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</si>
  <si>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</si>
  <si>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</si>
  <si>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</si>
  <si>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</si>
  <si>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</si>
  <si>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</si>
  <si>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</si>
  <si>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</si>
  <si>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</si>
  <si>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</si>
  <si>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</si>
  <si>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</si>
  <si>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</si>
  <si>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</si>
  <si>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</si>
  <si>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</si>
  <si>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</si>
  <si>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</si>
  <si>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</si>
  <si>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</si>
  <si>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</si>
  <si>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</si>
  <si>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</si>
  <si>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</si>
  <si>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</si>
  <si>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</si>
  <si>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</si>
  <si>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</si>
  <si>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</si>
  <si>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</si>
  <si>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</si>
  <si>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</si>
  <si>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</si>
  <si>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</si>
  <si>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</si>
  <si>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</si>
  <si>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</si>
  <si>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</si>
  <si>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</si>
  <si>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</si>
  <si>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</si>
  <si>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</si>
  <si>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</si>
  <si>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</si>
  <si>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</si>
  <si>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</si>
  <si>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</si>
  <si>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</si>
  <si>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</si>
  <si>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</si>
  <si>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</si>
  <si>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</si>
  <si>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</si>
  <si>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</si>
  <si>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</si>
  <si>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</si>
  <si>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</si>
  <si>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</si>
  <si>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</si>
  <si>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</si>
  <si>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</si>
  <si>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</si>
  <si>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</si>
  <si>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</si>
  <si>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</si>
  <si>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</si>
  <si>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</si>
  <si>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</si>
  <si>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</si>
  <si>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</si>
  <si>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</si>
  <si>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</si>
  <si>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</si>
  <si>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</si>
  <si>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</si>
  <si>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</si>
  <si>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</si>
  <si>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</si>
  <si>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</si>
  <si>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</si>
  <si>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</si>
  <si>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</si>
  <si>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</si>
  <si>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</si>
  <si>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</si>
  <si>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</si>
  <si>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</si>
  <si>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</si>
  <si>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</si>
  <si>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</si>
  <si>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</si>
  <si>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</si>
  <si>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</si>
  <si>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</si>
  <si>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</si>
  <si>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</si>
  <si>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</si>
  <si>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</si>
  <si>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</si>
  <si>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</si>
  <si>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</si>
  <si>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</si>
  <si>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</si>
  <si>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</si>
  <si>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</si>
  <si>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</si>
  <si>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</si>
  <si>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</si>
  <si>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</si>
  <si>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</si>
  <si>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</si>
  <si>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</si>
  <si>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</si>
  <si>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</si>
  <si>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</si>
  <si>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</si>
  <si>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</si>
  <si>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</si>
  <si>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</si>
  <si>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</si>
  <si>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</si>
  <si>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</si>
  <si>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</si>
  <si>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</si>
  <si>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</si>
  <si>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</si>
  <si>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</si>
  <si>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</si>
  <si>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</si>
  <si>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</si>
  <si>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</si>
  <si>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</si>
  <si>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</si>
  <si>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</si>
  <si>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</si>
  <si>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</si>
  <si>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</si>
  <si>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</si>
  <si>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</si>
  <si>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</si>
  <si>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</si>
  <si>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</si>
  <si>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</si>
  <si>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</si>
  <si>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</si>
  <si>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</si>
  <si>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</si>
  <si>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</si>
  <si>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</si>
  <si>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</si>
  <si>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</si>
  <si>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</si>
  <si>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</si>
  <si>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</si>
  <si>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</si>
  <si>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</si>
  <si>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</si>
  <si>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</si>
  <si>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</si>
  <si>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</si>
  <si>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</si>
  <si>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</si>
  <si>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</si>
  <si>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</si>
  <si>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</si>
  <si>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</si>
  <si>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</si>
  <si>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</si>
  <si>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</si>
  <si>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</si>
  <si>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</si>
  <si>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</si>
  <si>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</si>
  <si>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</si>
  <si>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</si>
  <si>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</si>
  <si>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</si>
  <si>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</si>
  <si>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</si>
  <si>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</si>
  <si>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</si>
  <si>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</si>
  <si>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</si>
  <si>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</si>
  <si>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</si>
  <si>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</si>
  <si>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</si>
  <si>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</si>
  <si>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</si>
  <si>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</si>
  <si>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</si>
  <si>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</si>
  <si>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</si>
  <si>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</si>
  <si>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</si>
  <si>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</si>
  <si>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</si>
  <si>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</si>
  <si>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</si>
  <si>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</si>
  <si>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</si>
  <si>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</si>
  <si>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</si>
  <si>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</si>
  <si>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</si>
  <si>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</si>
  <si>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</si>
  <si>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</si>
  <si>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</si>
  <si>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</si>
  <si>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</si>
  <si>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</si>
  <si>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</si>
  <si>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</si>
  <si>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</si>
  <si>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</si>
  <si>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</si>
  <si>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</si>
  <si>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</si>
  <si>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</si>
  <si>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</si>
  <si>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</si>
  <si>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</si>
  <si>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</si>
  <si>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</si>
  <si>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</si>
  <si>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</si>
  <si>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</si>
  <si>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</si>
  <si>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</si>
  <si>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</si>
  <si>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</si>
  <si>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</si>
  <si>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</si>
  <si>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</si>
  <si>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</si>
  <si>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</si>
  <si>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</si>
  <si>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</si>
  <si>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</si>
  <si>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</si>
  <si>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</si>
  <si>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</si>
  <si>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</si>
  <si>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</si>
  <si>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</si>
  <si>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</si>
  <si>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</si>
  <si>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</si>
  <si>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</si>
  <si>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</si>
  <si>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</si>
  <si>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</si>
  <si>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</si>
  <si>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</si>
  <si>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</si>
  <si>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</si>
  <si>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</si>
  <si>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</si>
  <si>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</si>
  <si>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</si>
  <si>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</si>
  <si>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</si>
  <si>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</si>
  <si>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</si>
  <si>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</si>
  <si>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</si>
  <si>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</si>
  <si>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</si>
  <si>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</si>
  <si>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</si>
  <si>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</si>
  <si>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</si>
  <si>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</si>
  <si>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</si>
  <si>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</si>
  <si>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</si>
  <si>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</si>
  <si>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</si>
  <si>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</si>
  <si>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</si>
  <si>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</si>
  <si>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</si>
  <si>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</si>
  <si>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</si>
  <si>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</si>
  <si>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</si>
  <si>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</si>
  <si>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</si>
  <si>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</si>
  <si>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</si>
  <si>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</si>
  <si>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</si>
  <si>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</si>
  <si>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</si>
  <si>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</si>
  <si>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</si>
  <si>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</si>
  <si>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</si>
  <si>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</si>
  <si>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</si>
  <si>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</si>
  <si>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</si>
  <si>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</si>
  <si>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</si>
  <si>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</si>
  <si>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</si>
  <si>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</si>
  <si>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</si>
  <si>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</si>
  <si>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</si>
  <si>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</si>
  <si>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</si>
  <si>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</si>
  <si>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</si>
  <si>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</si>
  <si>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</si>
  <si>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</si>
  <si>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</si>
  <si>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</si>
  <si>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</si>
  <si>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</si>
  <si>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</si>
  <si>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</si>
  <si>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</si>
  <si>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</si>
  <si>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</si>
  <si>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</si>
  <si>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</si>
  <si>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</si>
  <si>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</si>
  <si>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</si>
  <si>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</si>
  <si>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</si>
  <si>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</si>
  <si>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</si>
  <si>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</si>
  <si>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</si>
  <si>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</si>
  <si>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</si>
  <si>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</si>
  <si>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</si>
  <si>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</si>
  <si>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</si>
  <si>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</si>
  <si>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</si>
  <si>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</si>
  <si>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</si>
  <si>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</si>
  <si>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</si>
  <si>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</si>
  <si>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</si>
  <si>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</si>
  <si>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</si>
  <si>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</si>
  <si>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</si>
  <si>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</si>
  <si>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</si>
  <si>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</si>
  <si>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</si>
  <si>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</si>
  <si>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</si>
  <si>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</si>
  <si>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</si>
  <si>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</si>
  <si>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</si>
  <si>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</si>
  <si>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</si>
  <si>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</si>
  <si>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</si>
  <si>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</si>
  <si>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</si>
  <si>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</si>
  <si>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</si>
  <si>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</si>
  <si>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</si>
  <si>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</si>
  <si>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</si>
  <si>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</si>
  <si>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</si>
  <si>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</si>
  <si>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</si>
  <si>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</si>
  <si>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</si>
  <si>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</si>
  <si>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</si>
  <si>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</si>
  <si>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</si>
  <si>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</si>
  <si>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</si>
  <si>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</si>
  <si>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</si>
  <si>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</si>
  <si>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</si>
  <si>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</si>
  <si>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</si>
  <si>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</si>
  <si>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</si>
  <si>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</si>
  <si>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</si>
  <si>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</si>
  <si>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</si>
  <si>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</si>
  <si>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</si>
  <si>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</si>
  <si>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</si>
  <si>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</si>
  <si>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</si>
  <si>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</si>
  <si>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</si>
  <si>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</si>
  <si>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</si>
  <si>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</si>
  <si>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</si>
  <si>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</si>
  <si>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</si>
  <si>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</si>
  <si>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</si>
  <si>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</si>
  <si>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</si>
  <si>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</si>
  <si>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</si>
  <si>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</si>
  <si>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</si>
  <si>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</si>
  <si>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</si>
  <si>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</si>
  <si>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</si>
  <si>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</si>
  <si>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</si>
  <si>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</si>
  <si>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</si>
  <si>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</si>
  <si>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</si>
  <si>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</si>
  <si>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</si>
  <si>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</si>
  <si>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</si>
  <si>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</si>
  <si>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</si>
  <si>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</si>
  <si>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</si>
  <si>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</si>
  <si>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</si>
  <si>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</si>
  <si>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</si>
  <si>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</si>
  <si>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</si>
  <si>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</si>
  <si>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</si>
  <si>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</si>
  <si>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</si>
  <si>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</si>
  <si>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</si>
  <si>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</si>
  <si>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</si>
  <si>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</si>
  <si>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</si>
  <si>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</si>
  <si>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</si>
  <si>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</si>
  <si>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</si>
  <si>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</si>
  <si>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</si>
  <si>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</si>
  <si>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</si>
  <si>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</si>
  <si>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</si>
  <si>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</si>
  <si>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</si>
  <si>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</si>
  <si>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</si>
  <si>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</si>
  <si>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</si>
  <si>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</si>
  <si>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</si>
  <si>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</si>
  <si>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</si>
  <si>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</si>
  <si>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</si>
  <si>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</si>
  <si>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</si>
  <si>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</si>
  <si>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</si>
  <si>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</si>
  <si>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</si>
  <si>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</si>
  <si>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</si>
  <si>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</si>
  <si>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</si>
  <si>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</si>
  <si>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</si>
  <si>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</si>
  <si>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</si>
  <si>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</si>
  <si>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</si>
  <si>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</si>
  <si>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</si>
  <si>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</si>
  <si>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</si>
  <si>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</si>
  <si>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</si>
  <si>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</si>
  <si>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</si>
  <si>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</si>
  <si>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</si>
  <si>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</si>
  <si>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</si>
  <si>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</si>
  <si>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</si>
  <si>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</si>
  <si>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</si>
  <si>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</si>
  <si>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</si>
  <si>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</si>
  <si>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</si>
  <si>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</si>
  <si>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</si>
  <si>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</si>
  <si>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</si>
  <si>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</si>
  <si>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</si>
  <si>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</si>
  <si>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</si>
  <si>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</si>
  <si>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</si>
  <si>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</si>
  <si>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</si>
  <si>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</si>
  <si>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</si>
  <si>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</si>
  <si>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</si>
  <si>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</si>
  <si>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</si>
  <si>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</si>
  <si>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</si>
  <si>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</si>
  <si>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</si>
  <si>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</si>
  <si>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</si>
  <si>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</si>
  <si>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</si>
  <si>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</si>
  <si>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</si>
  <si>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</si>
  <si>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</si>
  <si>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</si>
  <si>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</si>
  <si>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</si>
  <si>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</si>
  <si>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</si>
  <si>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</si>
  <si>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</si>
  <si>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</si>
  <si>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</si>
  <si>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</si>
  <si>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</si>
  <si>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</si>
  <si>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</si>
  <si>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</si>
  <si>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</si>
  <si>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</si>
  <si>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</si>
  <si>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</si>
  <si>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</si>
  <si>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</si>
  <si>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</si>
  <si>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</si>
  <si>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</si>
  <si>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</si>
  <si>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</si>
  <si>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</si>
  <si>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</si>
  <si>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</si>
  <si>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</si>
  <si>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</si>
  <si>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</si>
  <si>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</si>
  <si>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</si>
  <si>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</si>
  <si>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</si>
  <si>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</si>
  <si>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</si>
  <si>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</si>
  <si>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</si>
  <si>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</si>
  <si>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</si>
  <si>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</si>
  <si>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</si>
  <si>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</si>
  <si>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</si>
  <si>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</si>
  <si>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</si>
  <si>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</si>
  <si>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</si>
  <si>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</si>
  <si>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</si>
  <si>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</si>
  <si>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</si>
  <si>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</si>
  <si>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</si>
  <si>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</si>
  <si>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</si>
  <si>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</si>
  <si>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</si>
  <si>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</si>
  <si>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</si>
  <si>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</si>
  <si>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</si>
  <si>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</si>
  <si>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</si>
  <si>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</si>
  <si>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</si>
  <si>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</si>
  <si>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</si>
  <si>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</si>
  <si>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</si>
  <si>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</si>
  <si>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</si>
  <si>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</si>
  <si>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</si>
  <si>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</si>
  <si>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</si>
  <si>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</si>
  <si>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</si>
  <si>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</si>
  <si>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</si>
  <si>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</si>
  <si>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</si>
  <si>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</si>
  <si>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</si>
  <si>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</si>
  <si>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</si>
  <si>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</si>
  <si>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</si>
  <si>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</si>
  <si>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</si>
  <si>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</si>
  <si>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</si>
  <si>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</si>
  <si>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</si>
  <si>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</si>
  <si>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</si>
  <si>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</si>
  <si>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</si>
  <si>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</si>
  <si>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</si>
  <si>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</si>
  <si>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</si>
  <si>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</si>
  <si>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</si>
  <si>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</si>
  <si>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</si>
  <si>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</si>
  <si>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</si>
  <si>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</si>
  <si>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</si>
  <si>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</si>
  <si>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</si>
  <si>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</si>
  <si>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</si>
  <si>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</si>
  <si>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</si>
  <si>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</si>
  <si>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</si>
  <si>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</si>
  <si>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</si>
  <si>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</si>
  <si>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</si>
  <si>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</si>
  <si>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</si>
  <si>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</si>
  <si>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</si>
  <si>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</si>
  <si>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</si>
  <si>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</si>
  <si>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</si>
  <si>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</si>
  <si>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</si>
  <si>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</si>
  <si>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</si>
  <si>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</si>
  <si>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</si>
  <si>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</si>
  <si>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</si>
  <si>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</si>
  <si>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</si>
  <si>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</si>
  <si>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</si>
  <si>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</si>
  <si>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</si>
  <si>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</si>
  <si>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</si>
  <si>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</si>
  <si>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</si>
  <si>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</si>
  <si>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</si>
  <si>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</si>
  <si>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</si>
  <si>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</si>
  <si>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</si>
  <si>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</si>
  <si>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</si>
  <si>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</si>
  <si>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</si>
  <si>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</si>
  <si>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</si>
  <si>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</si>
  <si>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</si>
  <si>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</si>
  <si>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</si>
  <si>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</si>
  <si>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</si>
  <si>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</si>
  <si>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</si>
  <si>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</si>
  <si>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</si>
  <si>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</si>
  <si>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</si>
  <si>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</si>
  <si>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</si>
  <si>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</si>
  <si>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</si>
  <si>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</si>
  <si>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</si>
  <si>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</si>
  <si>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</si>
  <si>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</si>
  <si>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</si>
  <si>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</si>
  <si>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</si>
  <si>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</si>
  <si>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</si>
  <si>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</si>
  <si>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</si>
  <si>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</si>
  <si>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</si>
  <si>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</si>
  <si>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</si>
  <si>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</si>
  <si>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</si>
  <si>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</si>
  <si>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</si>
  <si>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</si>
  <si>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</si>
  <si>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</si>
  <si>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</si>
  <si>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</si>
  <si>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</si>
  <si>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</si>
  <si>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</si>
  <si>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</si>
  <si>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</si>
  <si>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</si>
  <si>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</si>
  <si>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</si>
  <si>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</si>
  <si>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</si>
  <si>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</si>
  <si>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</si>
  <si>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</si>
  <si>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</si>
  <si>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</si>
  <si>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</si>
  <si>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</si>
  <si>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</si>
  <si>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</si>
  <si>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</si>
  <si>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</si>
  <si>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</si>
  <si>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</si>
  <si>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</si>
  <si>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</si>
  <si>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</si>
  <si>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</si>
  <si>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</si>
  <si>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</si>
  <si>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</si>
  <si>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</si>
  <si>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</si>
  <si>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</si>
  <si>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</si>
  <si>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</si>
  <si>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</si>
  <si>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</si>
  <si>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</si>
  <si>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</si>
  <si>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</si>
  <si>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</si>
  <si>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</si>
  <si>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</si>
  <si>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</si>
  <si>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</si>
  <si>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</si>
  <si>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</si>
  <si>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</si>
  <si>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</si>
  <si>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</si>
  <si>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</si>
  <si>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</si>
  <si>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</si>
  <si>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</si>
  <si>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</si>
  <si>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</si>
  <si>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</si>
  <si>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</si>
  <si>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</si>
  <si>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</si>
  <si>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</si>
  <si>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</si>
  <si>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</si>
  <si>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</si>
  <si>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</si>
  <si>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</si>
  <si>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</si>
  <si>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</si>
  <si>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</si>
  <si>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</si>
  <si>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</si>
  <si>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</si>
  <si>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</si>
  <si>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</si>
  <si>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</si>
  <si>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</si>
  <si>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</si>
  <si>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</si>
  <si>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</si>
  <si>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</si>
  <si>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</si>
  <si>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</si>
  <si>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</si>
  <si>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</si>
  <si>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</si>
  <si>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</si>
  <si>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</si>
  <si>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</si>
  <si>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</si>
  <si>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</si>
  <si>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</si>
  <si>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</si>
  <si>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</si>
  <si>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</si>
  <si>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</si>
  <si>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</si>
  <si>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</si>
  <si>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</si>
  <si>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</si>
  <si>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</si>
  <si>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</si>
  <si>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</si>
  <si>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</si>
  <si>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</si>
  <si>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</si>
  <si>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</si>
  <si>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</si>
  <si>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</si>
  <si>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</si>
  <si>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</si>
  <si>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</si>
  <si>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</si>
  <si>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</si>
  <si>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</si>
  <si>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</si>
  <si>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</si>
  <si>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</si>
  <si>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</si>
  <si>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</si>
  <si>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</si>
  <si>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</si>
  <si>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</si>
  <si>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</si>
  <si>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</si>
  <si>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</si>
  <si>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</si>
  <si>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</si>
  <si>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</si>
  <si>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</si>
  <si>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</si>
  <si>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</si>
  <si>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</si>
  <si>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</si>
  <si>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</si>
  <si>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</si>
  <si>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</si>
  <si>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</si>
  <si>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</si>
  <si>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</si>
  <si>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</si>
  <si>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</si>
  <si>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</si>
  <si>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</si>
  <si>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</si>
  <si>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</si>
  <si>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</si>
  <si>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</si>
  <si>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</si>
  <si>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</si>
  <si>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</si>
  <si>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</si>
  <si>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</si>
  <si>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</si>
  <si>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</si>
  <si>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</si>
  <si>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</si>
  <si>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</si>
  <si>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</si>
  <si>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</si>
  <si>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</si>
  <si>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</si>
  <si>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</si>
  <si>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</si>
  <si>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</si>
  <si>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</si>
  <si>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</si>
  <si>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</si>
  <si>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</si>
  <si>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</si>
  <si>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</si>
  <si>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</si>
  <si>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</si>
  <si>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</si>
  <si>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</si>
  <si>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</si>
  <si>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</si>
  <si>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</si>
  <si>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</si>
  <si>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</si>
  <si>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</si>
  <si>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</si>
  <si>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</si>
  <si>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</si>
  <si>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</si>
  <si>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</si>
  <si>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</si>
  <si>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</si>
  <si>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</si>
  <si>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</si>
  <si>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</si>
  <si>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</si>
  <si>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</si>
  <si>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</si>
  <si>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</si>
  <si>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</si>
  <si>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</si>
  <si>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</si>
  <si>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</si>
  <si>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</si>
  <si>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</si>
  <si>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</si>
  <si>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</si>
  <si>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</si>
  <si>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</si>
  <si>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</si>
  <si>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</si>
  <si>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</si>
  <si>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</si>
  <si>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</si>
  <si>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</si>
  <si>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</si>
  <si>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</si>
  <si>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</si>
  <si>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</si>
  <si>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</si>
  <si>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</si>
  <si>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</si>
  <si>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</si>
  <si>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</si>
  <si>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</si>
  <si>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</si>
  <si>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</si>
  <si>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</si>
  <si>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</si>
  <si>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</si>
  <si>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</si>
  <si>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</si>
  <si>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</si>
  <si>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</si>
  <si>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</si>
  <si>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</si>
  <si>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</si>
  <si>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</si>
  <si>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</si>
  <si>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</si>
  <si>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</si>
  <si>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</si>
  <si>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</si>
  <si>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</si>
  <si>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</si>
  <si>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</si>
  <si>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</si>
  <si>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</si>
  <si>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</si>
  <si>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</si>
  <si>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</si>
  <si>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</si>
  <si>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</si>
  <si>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</si>
  <si>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</si>
  <si>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</si>
  <si>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</si>
  <si>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</si>
  <si>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</si>
  <si>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</si>
  <si>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</si>
  <si>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</si>
  <si>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</si>
  <si>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</si>
  <si>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</si>
  <si>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</si>
  <si>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</si>
  <si>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</si>
  <si>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</si>
  <si>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</si>
  <si>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</si>
  <si>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</si>
  <si>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</si>
  <si>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</si>
  <si>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</si>
  <si>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</si>
  <si>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</si>
  <si>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</si>
  <si>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</si>
  <si>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</si>
  <si>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</si>
  <si>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</si>
  <si>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</si>
  <si>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</si>
  <si>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</si>
  <si>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</si>
  <si>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</si>
  <si>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</si>
  <si>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</si>
  <si>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</si>
  <si>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</si>
  <si>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</si>
  <si>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</si>
  <si>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</si>
  <si>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</si>
  <si>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</si>
  <si>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</si>
  <si>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</si>
  <si>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</si>
  <si>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</si>
  <si>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</si>
  <si>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</si>
  <si>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</si>
  <si>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</si>
  <si>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</si>
  <si>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</si>
  <si>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</si>
  <si>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</si>
  <si>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</si>
  <si>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</si>
  <si>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</si>
  <si>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</si>
  <si>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</si>
  <si>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</si>
  <si>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</si>
  <si>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</si>
  <si>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</si>
  <si>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</si>
  <si>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</si>
  <si>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</si>
  <si>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</si>
  <si>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</si>
  <si>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</si>
  <si>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</si>
  <si>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</si>
  <si>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</si>
  <si>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</si>
  <si>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</si>
  <si>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</si>
  <si>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</si>
  <si>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</si>
  <si>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</si>
  <si>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</si>
  <si>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</si>
  <si>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</si>
  <si>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</si>
  <si>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</si>
  <si>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</si>
  <si>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</si>
  <si>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</si>
  <si>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</si>
  <si>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</si>
  <si>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</si>
  <si>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</si>
  <si>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</si>
  <si>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</si>
  <si>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</si>
  <si>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</si>
  <si>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</si>
  <si>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</si>
  <si>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</si>
  <si>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</si>
  <si>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</si>
  <si>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</si>
  <si>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</si>
  <si>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</si>
  <si>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</si>
  <si>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</si>
  <si>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</si>
  <si>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</si>
  <si>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</si>
  <si>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</si>
  <si>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</si>
  <si>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</si>
  <si>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</si>
  <si>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</si>
  <si>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</si>
  <si>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</si>
  <si>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</si>
  <si>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</si>
  <si>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</si>
  <si>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</si>
  <si>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</si>
  <si>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</si>
  <si>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</si>
  <si>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</si>
  <si>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</si>
  <si>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</si>
  <si>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</si>
  <si>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</si>
  <si>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</si>
  <si>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</si>
  <si>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</si>
  <si>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</si>
  <si>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</si>
  <si>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</si>
  <si>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</si>
  <si>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</si>
  <si>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</si>
  <si>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</si>
  <si>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</si>
  <si>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</si>
  <si>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</si>
  <si>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</si>
  <si>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</si>
  <si>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</si>
  <si>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</si>
  <si>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</si>
  <si>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</si>
  <si>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</si>
  <si>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</si>
  <si>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</si>
  <si>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</si>
  <si>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</si>
  <si>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</si>
  <si>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</si>
  <si>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</si>
  <si>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</si>
  <si>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</si>
  <si>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</si>
  <si>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</si>
  <si>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</si>
  <si>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</si>
  <si>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</si>
  <si>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</si>
  <si>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</si>
  <si>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</si>
  <si>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</si>
  <si>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</si>
  <si>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</si>
  <si>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</si>
  <si>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</si>
  <si>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</si>
  <si>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</si>
  <si>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</si>
  <si>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</si>
  <si>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</si>
  <si>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</si>
  <si>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</si>
  <si>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</si>
  <si>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</si>
  <si>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</si>
  <si>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</si>
  <si>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</si>
  <si>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</si>
  <si>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</si>
  <si>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</si>
  <si>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</si>
  <si>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</si>
  <si>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</si>
  <si>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</si>
  <si>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</si>
  <si>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</si>
  <si>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</si>
  <si>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</si>
  <si>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</si>
  <si>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</si>
  <si>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</si>
  <si>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</si>
  <si>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</si>
  <si>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</si>
  <si>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</si>
  <si>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</si>
  <si>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</si>
  <si>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</si>
  <si>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</si>
  <si>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</si>
  <si>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</si>
  <si>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</si>
  <si>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</si>
  <si>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</si>
  <si>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</si>
  <si>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</si>
  <si>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</si>
  <si>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</si>
  <si>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</si>
  <si>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</si>
  <si>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</si>
  <si>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</si>
  <si>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</si>
  <si>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</si>
  <si>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</si>
  <si>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</si>
  <si>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</si>
  <si>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</si>
  <si>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</si>
  <si>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</si>
  <si>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</si>
  <si>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</si>
  <si>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</si>
  <si>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</si>
  <si>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</si>
  <si>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</si>
  <si>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</si>
  <si>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</si>
  <si>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</si>
  <si>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</si>
  <si>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</si>
  <si>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</si>
  <si>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</si>
  <si>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</si>
  <si>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</si>
  <si>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</si>
  <si>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</si>
  <si>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</si>
  <si>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</si>
  <si>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</si>
  <si>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</si>
  <si>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</si>
  <si>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</si>
  <si>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</si>
  <si>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</si>
  <si>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</si>
  <si>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</si>
  <si>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</si>
  <si>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</si>
  <si>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</si>
  <si>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</si>
  <si>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</si>
  <si>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</si>
  <si>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</si>
  <si>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</si>
  <si>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</si>
  <si>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</si>
  <si>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</si>
  <si>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</si>
  <si>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</si>
  <si>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</si>
  <si>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</si>
  <si>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</si>
  <si>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</si>
  <si>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</si>
  <si>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</si>
  <si>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</si>
  <si>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</si>
  <si>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</si>
  <si>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</si>
  <si>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</si>
  <si>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</si>
  <si>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</si>
  <si>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</si>
  <si>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</si>
  <si>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</si>
  <si>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</si>
  <si>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</si>
  <si>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</si>
  <si>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</si>
  <si>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</si>
  <si>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</si>
  <si>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</si>
  <si>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</si>
  <si>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</si>
  <si>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</si>
  <si>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</si>
  <si>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</si>
  <si>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</si>
  <si>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</si>
  <si>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</si>
  <si>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</si>
  <si>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</si>
  <si>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</si>
  <si>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</si>
  <si>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</si>
  <si>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</si>
  <si>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</si>
  <si>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</si>
  <si>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</si>
  <si>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</si>
  <si>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</si>
  <si>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</si>
  <si>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</si>
  <si>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</si>
  <si>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</si>
  <si>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</si>
  <si>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</si>
  <si>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</si>
  <si>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</si>
  <si>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</si>
  <si>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</si>
  <si>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</si>
  <si>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</si>
  <si>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</si>
  <si>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</si>
  <si>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</si>
  <si>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</si>
  <si>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</si>
  <si>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</si>
  <si>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</si>
  <si>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</si>
  <si>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</si>
  <si>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</si>
  <si>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</si>
  <si>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</si>
  <si>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</si>
  <si>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</si>
  <si>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</si>
  <si>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</si>
  <si>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</si>
  <si>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</si>
  <si>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</si>
  <si>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</si>
  <si>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</si>
  <si>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</si>
  <si>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</si>
  <si>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</si>
  <si>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</si>
  <si>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</si>
  <si>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</si>
  <si>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</si>
  <si>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</si>
  <si>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</si>
  <si>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</si>
  <si>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</si>
  <si>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</si>
  <si>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</si>
  <si>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</si>
  <si>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</si>
  <si>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</si>
  <si>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</si>
  <si>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</si>
  <si>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</si>
  <si>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</si>
  <si>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</si>
  <si>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</si>
  <si>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</si>
  <si>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</si>
  <si>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</si>
  <si>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</si>
  <si>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</si>
  <si>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</si>
  <si>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</si>
  <si>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</si>
  <si>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</si>
  <si>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</si>
  <si>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</si>
  <si>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</si>
  <si>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</si>
  <si>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</si>
  <si>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</si>
  <si>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</si>
  <si>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</si>
  <si>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</si>
  <si>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</si>
  <si>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</si>
  <si>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</si>
  <si>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</si>
  <si>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</si>
  <si>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</si>
  <si>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</si>
  <si>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</si>
  <si>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</si>
  <si>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</si>
  <si>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</si>
  <si>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</si>
  <si>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</si>
  <si>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</si>
  <si>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</si>
  <si>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</si>
  <si>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</si>
  <si>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</si>
  <si>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</si>
  <si>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</si>
  <si>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</si>
  <si>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</si>
  <si>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</si>
  <si>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</si>
  <si>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</si>
  <si>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</si>
  <si>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</si>
  <si>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</si>
  <si>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</si>
  <si>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</si>
  <si>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</si>
  <si>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</si>
  <si>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</si>
  <si>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</si>
  <si>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</si>
  <si>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</si>
  <si>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</si>
  <si>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</si>
  <si>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</si>
  <si>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</si>
  <si>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</si>
  <si>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</si>
  <si>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</si>
  <si>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</si>
  <si>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</si>
  <si>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</si>
  <si>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</si>
  <si>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</si>
  <si>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</si>
  <si>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</si>
  <si>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</si>
  <si>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</si>
  <si>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</si>
  <si>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</si>
  <si>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</si>
  <si>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</si>
  <si>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</si>
  <si>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</si>
  <si>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</si>
  <si>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</si>
  <si>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</si>
  <si>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</si>
  <si>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</si>
  <si>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</si>
  <si>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</si>
  <si>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</si>
  <si>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</si>
  <si>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</si>
  <si>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</si>
  <si>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</si>
  <si>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</si>
  <si>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</si>
  <si>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</si>
  <si>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</si>
  <si>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</si>
  <si>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</si>
  <si>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</si>
  <si>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</si>
  <si>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</si>
  <si>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</si>
  <si>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</si>
  <si>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</si>
  <si>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</si>
  <si>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</si>
  <si>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</si>
  <si>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</si>
  <si>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</si>
  <si>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</si>
  <si>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</si>
  <si>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</si>
  <si>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</si>
  <si>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</si>
  <si>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</si>
  <si>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</si>
  <si>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</si>
  <si>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</si>
  <si>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</si>
  <si>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</si>
  <si>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</si>
  <si>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</si>
  <si>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</si>
  <si>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</si>
  <si>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</si>
  <si>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</si>
  <si>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</si>
  <si>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</si>
  <si>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</si>
  <si>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</si>
  <si>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</si>
  <si>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</si>
  <si>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</si>
  <si>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</si>
  <si>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</si>
  <si>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</si>
  <si>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</si>
  <si>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</si>
  <si>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</si>
  <si>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</si>
  <si>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</si>
  <si>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</si>
  <si>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</si>
  <si>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</si>
  <si>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</si>
  <si>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</si>
  <si>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</si>
  <si>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</si>
  <si>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</si>
  <si>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</si>
  <si>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</si>
  <si>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</si>
  <si>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</si>
  <si>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</si>
  <si>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</si>
  <si>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</si>
  <si>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</si>
  <si>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</si>
  <si>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</si>
  <si>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</si>
  <si>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</si>
  <si>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</si>
  <si>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</si>
  <si>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</si>
  <si>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</si>
  <si>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</si>
  <si>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</si>
  <si>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</si>
  <si>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</si>
  <si>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</si>
  <si>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</si>
  <si>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</si>
  <si>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</si>
  <si>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</si>
  <si>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</si>
  <si>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</si>
  <si>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</si>
  <si>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</si>
  <si>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</si>
  <si>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</si>
  <si>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</si>
  <si>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</si>
  <si>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</si>
  <si>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</si>
  <si>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</si>
  <si>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</si>
  <si>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</si>
  <si>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</si>
  <si>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</si>
  <si>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</si>
  <si>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</si>
  <si>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</si>
  <si>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</si>
  <si>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</si>
  <si>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</si>
  <si>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</si>
  <si>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</si>
  <si>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</si>
  <si>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</si>
  <si>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</si>
  <si>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</si>
  <si>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</si>
  <si>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</si>
  <si>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</si>
  <si>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</si>
  <si>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</si>
  <si>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</si>
  <si>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</si>
  <si>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</si>
  <si>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</si>
  <si>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</si>
  <si>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</si>
  <si>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</si>
  <si>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</si>
  <si>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</si>
  <si>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</si>
  <si>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</si>
  <si>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</si>
  <si>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</si>
  <si>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</si>
  <si>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</si>
  <si>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</si>
  <si>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</si>
  <si>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</si>
  <si>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</si>
  <si>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</si>
  <si>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</si>
  <si>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</si>
  <si>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</si>
  <si>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</si>
  <si>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</si>
  <si>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</si>
  <si>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</si>
  <si>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</si>
  <si>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</si>
  <si>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</si>
  <si>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</si>
  <si>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</si>
  <si>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</si>
  <si>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</si>
  <si>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</si>
  <si>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</si>
  <si>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</si>
  <si>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</si>
  <si>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</si>
  <si>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</si>
  <si>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</si>
  <si>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</si>
  <si>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</si>
  <si>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</si>
  <si>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</si>
  <si>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</si>
  <si>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</si>
  <si>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</si>
  <si>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</si>
  <si>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</si>
  <si>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</si>
  <si>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</si>
  <si>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</si>
  <si>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</si>
  <si>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</si>
  <si>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</si>
  <si>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</si>
  <si>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</si>
  <si>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</si>
  <si>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</si>
  <si>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</si>
  <si>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</si>
  <si>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</si>
  <si>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</si>
  <si>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</si>
  <si>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</si>
  <si>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</si>
  <si>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</si>
  <si>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</si>
  <si>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</si>
  <si>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</si>
  <si>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</si>
  <si>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</si>
  <si>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</si>
  <si>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</si>
  <si>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</si>
  <si>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</si>
  <si>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</si>
  <si>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</si>
  <si>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</si>
  <si>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</si>
  <si>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</si>
  <si>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</si>
  <si>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</si>
  <si>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</si>
  <si>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</si>
  <si>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</si>
  <si>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</si>
  <si>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</si>
  <si>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</si>
  <si>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</si>
  <si>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</si>
  <si>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</si>
  <si>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</si>
  <si>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</si>
  <si>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</si>
  <si>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</si>
  <si>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</si>
  <si>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</si>
  <si>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</si>
  <si>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</si>
  <si>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</si>
  <si>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</si>
  <si>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</si>
  <si>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</si>
  <si>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</si>
  <si>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</si>
  <si>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</si>
  <si>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</si>
  <si>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</si>
  <si>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</si>
  <si>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</si>
  <si>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</si>
  <si>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</si>
  <si>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</si>
  <si>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</si>
  <si>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</si>
  <si>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</si>
  <si>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</si>
  <si>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</si>
  <si>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</si>
  <si>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</si>
  <si>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</si>
  <si>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</si>
  <si>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</si>
  <si>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</si>
  <si>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</si>
  <si>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</si>
  <si>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</si>
  <si>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</si>
  <si>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</si>
  <si>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</si>
  <si>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</si>
  <si>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</si>
  <si>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</si>
  <si>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</si>
  <si>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</si>
  <si>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</si>
  <si>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</si>
  <si>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</si>
  <si>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</si>
  <si>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</si>
  <si>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</si>
  <si>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</si>
  <si>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</si>
  <si>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</si>
  <si>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</si>
  <si>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</si>
  <si>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</si>
  <si>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</si>
  <si>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</si>
  <si>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</si>
  <si>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</si>
  <si>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</si>
  <si>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</si>
  <si>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</si>
  <si>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</si>
  <si>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</si>
  <si>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</si>
  <si>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</si>
  <si>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</si>
  <si>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</si>
  <si>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</si>
  <si>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</si>
  <si>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</si>
  <si>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</si>
  <si>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</si>
  <si>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</si>
  <si>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</si>
  <si>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</si>
  <si>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</si>
  <si>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</si>
  <si>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</si>
  <si>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</si>
  <si>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</si>
  <si>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</si>
  <si>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</si>
  <si>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</si>
  <si>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</si>
  <si>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</si>
  <si>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</si>
  <si>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</si>
  <si>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</si>
  <si>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</si>
  <si>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</si>
  <si>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</si>
  <si>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</si>
  <si>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</si>
  <si>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</si>
  <si>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</si>
  <si>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</si>
  <si>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</si>
  <si>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</si>
  <si>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</si>
  <si>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</si>
  <si>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</si>
  <si>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</si>
  <si>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</si>
  <si>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</si>
  <si>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</si>
  <si>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</si>
  <si>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</si>
  <si>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</si>
  <si>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</si>
  <si>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</si>
  <si>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</si>
  <si>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</si>
  <si>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</si>
  <si>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</si>
  <si>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</si>
  <si>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</si>
  <si>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</si>
  <si>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</si>
  <si>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</si>
  <si>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</si>
  <si>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</si>
  <si>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</si>
  <si>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</si>
  <si>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</si>
  <si>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</si>
  <si>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</si>
  <si>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</si>
  <si>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</si>
  <si>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</si>
  <si>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</si>
  <si>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</si>
  <si>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</si>
  <si>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</si>
  <si>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</si>
  <si>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</si>
  <si>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</si>
  <si>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</si>
  <si>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</si>
  <si>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</si>
  <si>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</si>
  <si>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</si>
  <si>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</si>
  <si>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</si>
  <si>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</si>
  <si>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</si>
  <si>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</si>
  <si>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</si>
  <si>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</si>
  <si>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</si>
  <si>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</si>
  <si>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</si>
  <si>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</si>
  <si>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</si>
  <si>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</si>
  <si>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</si>
  <si>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</si>
  <si>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</si>
  <si>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</si>
  <si>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</si>
  <si>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</si>
  <si>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</si>
  <si>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</si>
  <si>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</si>
  <si>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</si>
  <si>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</si>
  <si>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</si>
  <si>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</si>
  <si>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</si>
  <si>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</si>
  <si>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</si>
  <si>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</si>
  <si>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</si>
  <si>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</si>
  <si>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</si>
  <si>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</si>
  <si>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</si>
  <si>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</si>
  <si>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</si>
  <si>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</si>
  <si>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</si>
  <si>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</si>
  <si>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</si>
  <si>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</si>
  <si>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</si>
  <si>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</si>
  <si>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</si>
  <si>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</si>
  <si>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</si>
  <si>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</si>
  <si>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</si>
  <si>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</si>
  <si>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</si>
  <si>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</si>
  <si>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</si>
  <si>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</si>
  <si>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</si>
  <si>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</si>
  <si>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</si>
  <si>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</si>
  <si>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</si>
  <si>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</si>
  <si>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</si>
  <si>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</si>
  <si>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</si>
  <si>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</si>
  <si>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</si>
  <si>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</si>
  <si>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</si>
  <si>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</si>
  <si>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</si>
  <si>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</si>
  <si>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</si>
  <si>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</si>
  <si>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</si>
  <si>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</si>
  <si>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</si>
  <si>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</si>
  <si>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</si>
  <si>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</si>
  <si>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</si>
  <si>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</si>
  <si>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</si>
  <si>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</si>
  <si>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</si>
  <si>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</si>
  <si>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</si>
  <si>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</si>
  <si>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</si>
  <si>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</si>
  <si>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</si>
  <si>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</si>
  <si>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</si>
  <si>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</si>
  <si>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</si>
  <si>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</si>
  <si>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</si>
  <si>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</si>
  <si>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</si>
  <si>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</si>
  <si>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</si>
  <si>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</si>
  <si>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</si>
  <si>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</si>
  <si>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</si>
  <si>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</si>
  <si>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</si>
  <si>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</si>
  <si>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</si>
  <si>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</si>
  <si>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</si>
  <si>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</si>
  <si>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</si>
  <si>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</si>
  <si>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</si>
  <si>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</si>
  <si>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</si>
  <si>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</si>
  <si>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</si>
  <si>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</si>
  <si>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</si>
  <si>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</si>
  <si>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</si>
  <si>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</si>
  <si>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</si>
  <si>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</si>
  <si>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</si>
  <si>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</si>
  <si>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</si>
  <si>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</si>
  <si>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</si>
  <si>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</si>
  <si>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</si>
  <si>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</si>
  <si>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</si>
  <si>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</si>
  <si>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</si>
  <si>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</si>
  <si>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</si>
  <si>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</si>
  <si>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</si>
  <si>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</si>
  <si>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</si>
  <si>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</si>
  <si>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</si>
  <si>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</si>
  <si>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</si>
  <si>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</si>
  <si>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</si>
  <si>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</si>
  <si>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</si>
  <si>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</si>
  <si>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</si>
  <si>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</si>
  <si>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</si>
  <si>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</si>
  <si>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</si>
  <si>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</si>
  <si>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</si>
  <si>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</si>
  <si>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</si>
  <si>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</si>
  <si>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</si>
  <si>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</si>
  <si>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</si>
  <si>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</si>
  <si>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</si>
  <si>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</si>
  <si>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</si>
  <si>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</si>
  <si>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</si>
  <si>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</si>
  <si>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</si>
  <si>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</si>
  <si>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</si>
  <si>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</si>
  <si>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</si>
  <si>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</si>
  <si>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</si>
  <si>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</si>
  <si>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</si>
  <si>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</si>
  <si>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</si>
  <si>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</si>
  <si>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</si>
  <si>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</si>
  <si>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</si>
  <si>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</si>
  <si>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</si>
  <si>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</si>
  <si>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</si>
  <si>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</si>
  <si>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</si>
  <si>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</si>
  <si>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</si>
  <si>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</si>
  <si>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</si>
  <si>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</si>
  <si>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</si>
  <si>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</si>
  <si>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</si>
  <si>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</si>
  <si>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</si>
  <si>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</si>
  <si>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</si>
  <si>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</si>
  <si>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</si>
  <si>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</si>
  <si>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</si>
  <si>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</si>
  <si>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</si>
  <si>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</si>
  <si>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</si>
  <si>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</si>
  <si>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</si>
  <si>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</si>
  <si>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</si>
  <si>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</si>
  <si>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</si>
  <si>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</si>
  <si>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</si>
  <si>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</si>
  <si>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</si>
  <si>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</si>
  <si>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</si>
  <si>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</si>
  <si>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</si>
  <si>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</si>
  <si>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</si>
  <si>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</si>
  <si>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</si>
  <si>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</si>
  <si>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</si>
  <si>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</si>
  <si>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</si>
  <si>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</si>
  <si>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</si>
  <si>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</si>
  <si>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</si>
  <si>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</si>
  <si>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</si>
  <si>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</si>
  <si>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</si>
  <si>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</si>
  <si>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</si>
  <si>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</si>
  <si>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</si>
  <si>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</si>
  <si>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</si>
  <si>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</si>
  <si>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</si>
  <si>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</si>
  <si>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</si>
  <si>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</si>
  <si>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</si>
  <si>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</si>
  <si>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</si>
  <si>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</si>
  <si>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</si>
  <si>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</si>
  <si>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</si>
  <si>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</si>
  <si>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</si>
  <si>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</si>
  <si>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</si>
  <si>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</si>
  <si>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</si>
  <si>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</si>
  <si>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</si>
  <si>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</si>
  <si>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</si>
  <si>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</si>
  <si>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</si>
  <si>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</si>
  <si>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</si>
  <si>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</si>
  <si>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</si>
  <si>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</si>
  <si>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</si>
  <si>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</si>
  <si>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</si>
  <si>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</si>
  <si>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</si>
  <si>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</si>
  <si>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</si>
  <si>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</si>
  <si>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</si>
  <si>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</si>
  <si>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</si>
  <si>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</si>
  <si>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</si>
  <si>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</si>
  <si>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</si>
  <si>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</si>
  <si>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</si>
  <si>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</si>
  <si>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</si>
  <si>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</si>
  <si>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</si>
  <si>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</si>
  <si>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</si>
  <si>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</si>
  <si>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</si>
  <si>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</si>
  <si>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</si>
  <si>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</si>
  <si>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</si>
  <si>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</si>
  <si>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</si>
  <si>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</si>
  <si>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</si>
  <si>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</si>
  <si>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</si>
  <si>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</si>
  <si>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</si>
  <si>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</si>
  <si>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</si>
  <si>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</si>
  <si>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</si>
  <si>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</si>
  <si>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</si>
  <si>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</si>
  <si>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</si>
  <si>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</si>
  <si>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</si>
  <si>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</si>
  <si>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</si>
  <si>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</si>
  <si>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</si>
  <si>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</si>
  <si>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</si>
  <si>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</si>
  <si>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</si>
  <si>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</si>
  <si>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</si>
  <si>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</si>
  <si>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</si>
  <si>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</si>
  <si>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</si>
  <si>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</si>
  <si>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</si>
  <si>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</si>
  <si>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</si>
  <si>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</si>
  <si>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</si>
  <si>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</si>
  <si>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</si>
  <si>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</si>
  <si>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</si>
  <si>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</si>
  <si>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</si>
  <si>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</si>
  <si>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</si>
  <si>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</si>
  <si>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</si>
  <si>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</si>
  <si>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</si>
  <si>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</si>
  <si>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</si>
  <si>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</si>
  <si>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</si>
  <si>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</si>
  <si>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</si>
  <si>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</si>
  <si>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</si>
  <si>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</si>
  <si>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</si>
  <si>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</si>
  <si>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</si>
  <si>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</si>
  <si>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</si>
  <si>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</si>
  <si>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</si>
  <si>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</si>
  <si>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</si>
  <si>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</si>
  <si>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</si>
  <si>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</si>
  <si>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</si>
  <si>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</si>
  <si>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</si>
  <si>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</si>
  <si>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</si>
  <si>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</si>
  <si>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</si>
  <si>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</si>
  <si>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</si>
  <si>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</si>
  <si>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</si>
  <si>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</si>
  <si>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</si>
  <si>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</si>
  <si>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</si>
  <si>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</si>
  <si>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</si>
  <si>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</si>
  <si>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</si>
  <si>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</si>
  <si>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</si>
  <si>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</si>
  <si>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</si>
  <si>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</si>
  <si>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</si>
  <si>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</si>
  <si>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</si>
  <si>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</si>
  <si>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</si>
  <si>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</si>
  <si>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</si>
  <si>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</si>
  <si>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</si>
  <si>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</si>
  <si>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</si>
  <si>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</si>
  <si>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</si>
  <si>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</si>
  <si>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</si>
  <si>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</si>
  <si>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</si>
  <si>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</si>
  <si>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</si>
  <si>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</si>
  <si>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</si>
  <si>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</si>
  <si>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</si>
  <si>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</si>
  <si>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</si>
  <si>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</si>
  <si>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</si>
  <si>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</si>
  <si>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</si>
  <si>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</si>
  <si>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</si>
  <si>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</si>
  <si>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</si>
  <si>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</si>
  <si>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</si>
  <si>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</si>
  <si>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</si>
  <si>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</si>
  <si>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</si>
  <si>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</si>
  <si>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</si>
  <si>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</si>
  <si>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</si>
  <si>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</si>
  <si>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</si>
  <si>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</si>
  <si>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</si>
  <si>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</si>
  <si>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</si>
  <si>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</si>
  <si>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</si>
  <si>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</si>
  <si>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</si>
  <si>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</si>
  <si>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</si>
  <si>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</si>
  <si>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</si>
  <si>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</si>
  <si>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</si>
  <si>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</si>
  <si>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</si>
  <si>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</si>
  <si>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</si>
  <si>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</si>
  <si>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</si>
  <si>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</si>
  <si>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</si>
  <si>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</si>
  <si>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</si>
  <si>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</si>
  <si>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</si>
  <si>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</si>
  <si>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</si>
  <si>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</si>
  <si>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</si>
  <si>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</si>
  <si>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</si>
  <si>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</si>
  <si>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</si>
  <si>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</si>
  <si>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</si>
  <si>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</si>
  <si>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</si>
  <si>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</si>
  <si>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</si>
  <si>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</si>
  <si>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</si>
  <si>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</si>
  <si>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</si>
  <si>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</si>
  <si>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</si>
  <si>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</si>
  <si>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</si>
  <si>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</si>
  <si>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</si>
  <si>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</si>
  <si>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</si>
  <si>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</si>
  <si>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</si>
  <si>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</si>
  <si>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</si>
  <si>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</si>
  <si>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</si>
  <si>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</si>
  <si>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</si>
  <si>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</si>
  <si>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</si>
  <si>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</si>
  <si>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</si>
  <si>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</si>
  <si>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</si>
  <si>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</si>
  <si>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</si>
  <si>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</si>
  <si>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</si>
  <si>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</si>
  <si>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</si>
  <si>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</si>
  <si>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</si>
  <si>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</si>
  <si>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</si>
  <si>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</si>
  <si>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</si>
  <si>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</si>
  <si>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</si>
  <si>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</si>
  <si>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</si>
  <si>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</si>
  <si>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</si>
  <si>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</si>
  <si>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</si>
  <si>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</si>
  <si>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</si>
  <si>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</si>
  <si>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</si>
  <si>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</si>
  <si>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</si>
  <si>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</si>
  <si>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</si>
  <si>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</si>
  <si>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</si>
  <si>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</si>
  <si>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</si>
  <si>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</si>
  <si>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</si>
  <si>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</si>
  <si>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</si>
  <si>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</si>
  <si>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</si>
  <si>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</si>
  <si>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</si>
  <si>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</si>
  <si>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</si>
  <si>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</si>
  <si>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</si>
  <si>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</si>
  <si>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</si>
  <si>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</si>
  <si>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</si>
  <si>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</si>
  <si>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</si>
  <si>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</si>
  <si>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</si>
  <si>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</si>
  <si>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</si>
  <si>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</si>
  <si>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</si>
  <si>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</si>
  <si>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</si>
  <si>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</si>
  <si>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</si>
  <si>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</si>
  <si>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</si>
  <si>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</si>
  <si>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</si>
  <si>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</si>
  <si>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</si>
  <si>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</si>
  <si>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</si>
  <si>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</si>
  <si>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</si>
  <si>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</si>
  <si>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</si>
  <si>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</si>
  <si>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</si>
  <si>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</si>
  <si>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</si>
  <si>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</si>
  <si>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</si>
  <si>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</si>
  <si>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</si>
  <si>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</si>
  <si>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</si>
  <si>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</si>
  <si>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</si>
  <si>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</si>
  <si>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</si>
  <si>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</si>
  <si>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</si>
  <si>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</si>
  <si>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</si>
  <si>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</si>
  <si>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</si>
  <si>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</si>
  <si>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</si>
  <si>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</si>
  <si>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</si>
  <si>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</si>
  <si>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</si>
  <si>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</si>
  <si>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</si>
  <si>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</si>
  <si>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</si>
  <si>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</si>
  <si>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</si>
  <si>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</si>
  <si>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</si>
  <si>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</si>
  <si>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</si>
  <si>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</si>
  <si>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</si>
  <si>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</si>
  <si>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</si>
  <si>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</si>
  <si>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</si>
  <si>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</si>
  <si>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</si>
  <si>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</si>
  <si>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</si>
  <si>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</si>
  <si>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</si>
  <si>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</si>
  <si>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</si>
  <si>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</si>
  <si>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</si>
  <si>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</si>
  <si>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</si>
  <si>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</si>
  <si>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</si>
  <si>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</si>
  <si>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</si>
  <si>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</si>
  <si>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</si>
  <si>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</si>
  <si>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</si>
  <si>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</si>
  <si>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</si>
  <si>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</si>
  <si>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</si>
  <si>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</si>
  <si>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</si>
  <si>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</si>
  <si>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</si>
  <si>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</si>
  <si>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</si>
  <si>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</si>
  <si>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</si>
  <si>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</si>
  <si>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</si>
  <si>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</si>
  <si>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</si>
  <si>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</si>
  <si>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</si>
  <si>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</si>
  <si>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</si>
  <si>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</si>
  <si>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</si>
  <si>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</si>
  <si>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</si>
  <si>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</si>
  <si>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</si>
  <si>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</si>
  <si>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</si>
  <si>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</si>
  <si>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</si>
  <si>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</si>
  <si>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</si>
  <si>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</si>
  <si>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</si>
  <si>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</si>
  <si>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</si>
  <si>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</si>
  <si>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</si>
  <si>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</si>
  <si>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</si>
  <si>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</si>
  <si>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</si>
  <si>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</si>
  <si>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</si>
  <si>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</si>
  <si>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</si>
  <si>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</si>
  <si>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</si>
  <si>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</si>
  <si>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</si>
  <si>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</si>
  <si>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</si>
  <si>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</si>
  <si>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</si>
  <si>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</si>
  <si>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</si>
  <si>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</si>
  <si>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</si>
  <si>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</si>
  <si>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</si>
  <si>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</si>
  <si>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</si>
  <si>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</si>
  <si>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</si>
  <si>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</si>
  <si>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</si>
  <si>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</si>
  <si>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</si>
  <si>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</si>
  <si>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</si>
  <si>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</si>
  <si>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</si>
  <si>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</si>
  <si>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</si>
  <si>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</si>
  <si>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</si>
  <si>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</si>
  <si>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</si>
  <si>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</si>
  <si>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</si>
  <si>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</si>
  <si>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</si>
  <si>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</si>
  <si>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</si>
  <si>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</si>
  <si>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</si>
  <si>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</si>
  <si>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</si>
  <si>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</si>
  <si>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</si>
  <si>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</si>
  <si>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</si>
  <si>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</si>
  <si>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</si>
  <si>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</si>
  <si>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</si>
  <si>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</si>
  <si>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</si>
  <si>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</si>
  <si>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</si>
  <si>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</si>
  <si>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</si>
  <si>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</si>
  <si>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</si>
  <si>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</si>
  <si>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</si>
  <si>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</si>
  <si>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</si>
  <si>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</si>
  <si>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</si>
  <si>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</si>
  <si>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</si>
  <si>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</si>
  <si>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</si>
  <si>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</si>
  <si>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</si>
  <si>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</si>
  <si>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</si>
  <si>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</si>
  <si>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</si>
  <si>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</si>
  <si>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</si>
  <si>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</si>
  <si>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</si>
  <si>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</si>
  <si>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</si>
  <si>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</si>
  <si>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</si>
  <si>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</si>
  <si>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</si>
  <si>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</si>
  <si>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</si>
  <si>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</si>
  <si>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</si>
  <si>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</si>
  <si>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</si>
  <si>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</si>
  <si>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</si>
  <si>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</si>
  <si>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</si>
  <si>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</si>
  <si>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</si>
  <si>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</si>
  <si>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</si>
  <si>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</si>
  <si>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</si>
  <si>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</si>
  <si>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</si>
  <si>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</si>
  <si>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</si>
  <si>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</si>
  <si>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</si>
  <si>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</si>
  <si>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</si>
  <si>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</si>
  <si>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</si>
  <si>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</si>
  <si>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</si>
  <si>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</si>
  <si>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</si>
  <si>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</si>
  <si>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</si>
  <si>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</si>
  <si>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</si>
  <si>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</si>
  <si>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</si>
  <si>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</si>
  <si>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</si>
  <si>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</si>
  <si>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</si>
  <si>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</si>
  <si>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</si>
  <si>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</si>
  <si>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</si>
  <si>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</si>
  <si>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</si>
  <si>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</si>
  <si>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</si>
  <si>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</si>
  <si>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</si>
  <si>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</si>
  <si>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</si>
  <si>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</si>
  <si>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</si>
  <si>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</si>
  <si>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</si>
  <si>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</si>
  <si>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</si>
  <si>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</si>
  <si>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</si>
  <si>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</si>
  <si>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</si>
  <si>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</si>
  <si>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</si>
  <si>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</si>
  <si>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</si>
  <si>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</si>
  <si>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</si>
  <si>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</si>
  <si>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</si>
  <si>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</si>
  <si>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</si>
  <si>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</si>
  <si>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</si>
  <si>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</si>
  <si>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</si>
  <si>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</si>
  <si>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</si>
  <si>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</si>
  <si>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</si>
  <si>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</si>
  <si>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</si>
  <si>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</si>
  <si>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</si>
  <si>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</si>
  <si>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</si>
  <si>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</si>
  <si>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</si>
  <si>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</si>
  <si>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</si>
  <si>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</si>
  <si>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</si>
  <si>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</si>
  <si>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</si>
  <si>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</si>
  <si>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</si>
  <si>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</si>
  <si>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</si>
  <si>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</si>
  <si>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</si>
  <si>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</si>
  <si>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</si>
  <si>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</si>
  <si>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</si>
  <si>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</si>
  <si>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</si>
  <si>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</si>
  <si>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</si>
  <si>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</si>
  <si>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</si>
  <si>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</si>
  <si>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</si>
  <si>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</si>
  <si>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</si>
  <si>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</si>
  <si>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</si>
  <si>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</si>
  <si>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</si>
  <si>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</si>
  <si>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</si>
  <si>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</si>
  <si>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</si>
  <si>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</si>
  <si>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</si>
  <si>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</si>
  <si>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</si>
  <si>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</si>
  <si>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</si>
  <si>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</si>
  <si>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</si>
  <si>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</si>
  <si>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</si>
  <si>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</si>
  <si>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</si>
  <si>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</si>
  <si>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</si>
  <si>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</si>
  <si>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</si>
  <si>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</si>
  <si>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</si>
  <si>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</si>
  <si>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</si>
  <si>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</si>
  <si>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</si>
  <si>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</si>
  <si>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</si>
  <si>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</si>
  <si>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</si>
  <si>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</si>
  <si>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</si>
  <si>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</si>
  <si>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</si>
  <si>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</si>
  <si>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</si>
  <si>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</si>
  <si>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</si>
  <si>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</si>
  <si>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</si>
  <si>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</si>
  <si>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</si>
  <si>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</si>
  <si>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</si>
  <si>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</si>
  <si>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</si>
  <si>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</si>
  <si>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</si>
  <si>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</si>
  <si>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</si>
  <si>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</si>
  <si>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</si>
  <si>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</si>
  <si>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</si>
  <si>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</si>
  <si>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</si>
  <si>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</si>
  <si>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</si>
  <si>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</si>
  <si>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</si>
  <si>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</si>
  <si>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</si>
  <si>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</si>
  <si>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</si>
  <si>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</si>
  <si>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</si>
  <si>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</si>
  <si>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</si>
  <si>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</si>
  <si>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</si>
  <si>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</si>
  <si>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</si>
  <si>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</si>
  <si>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</si>
  <si>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</si>
  <si>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</si>
  <si>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</si>
  <si>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</si>
  <si>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</si>
  <si>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</si>
  <si>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</si>
  <si>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</si>
  <si>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</si>
  <si>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</si>
  <si>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</si>
  <si>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</si>
  <si>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</si>
  <si>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</si>
  <si>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</si>
  <si>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</si>
  <si>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</si>
  <si>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</si>
  <si>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</si>
  <si>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</si>
  <si>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</si>
  <si>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</si>
  <si>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</si>
  <si>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</si>
  <si>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</si>
  <si>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</si>
  <si>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</si>
  <si>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</si>
  <si>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</si>
  <si>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</si>
  <si>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</si>
  <si>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</si>
  <si>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</si>
  <si>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</si>
  <si>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</si>
  <si>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</si>
  <si>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</si>
  <si>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</si>
  <si>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</si>
  <si>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</si>
  <si>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</si>
  <si>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</si>
  <si>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</si>
  <si>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</si>
  <si>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</si>
  <si>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</si>
  <si>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</si>
  <si>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</si>
  <si>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</si>
  <si>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</si>
  <si>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</si>
  <si>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</si>
  <si>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</si>
  <si>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</si>
  <si>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</si>
  <si>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</si>
  <si>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</si>
  <si>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</si>
  <si>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</si>
  <si>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</si>
  <si>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</si>
  <si>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</si>
  <si>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</si>
  <si>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</si>
  <si>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</si>
  <si>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</si>
  <si>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</si>
  <si>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</si>
  <si>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</si>
  <si>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</si>
  <si>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</si>
  <si>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</si>
  <si>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</si>
  <si>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</si>
  <si>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</si>
  <si>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</si>
  <si>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</si>
  <si>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</si>
  <si>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</si>
  <si>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</si>
  <si>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</si>
  <si>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</si>
  <si>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</si>
  <si>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</si>
  <si>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</si>
  <si>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</si>
  <si>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</si>
  <si>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</si>
  <si>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</si>
  <si>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</si>
  <si>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</si>
  <si>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</si>
  <si>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</si>
  <si>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</si>
  <si>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</si>
  <si>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</si>
  <si>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</si>
  <si>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</si>
  <si>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</si>
  <si>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</si>
  <si>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</si>
  <si>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</si>
  <si>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</si>
  <si>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</si>
  <si>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</si>
  <si>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</si>
  <si>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</si>
  <si>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</si>
  <si>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</si>
  <si>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</si>
  <si>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</si>
  <si>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</si>
  <si>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</si>
  <si>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</si>
  <si>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</si>
  <si>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</si>
  <si>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</si>
  <si>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</si>
  <si>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</si>
  <si>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</si>
  <si>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</si>
  <si>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</si>
  <si>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</si>
  <si>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</si>
  <si>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</si>
  <si>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</si>
  <si>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</si>
  <si>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</si>
  <si>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</si>
  <si>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</si>
  <si>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</si>
  <si>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</si>
  <si>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</si>
  <si>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</si>
  <si>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</si>
  <si>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</si>
  <si>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</si>
  <si>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</si>
  <si>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</si>
  <si>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</si>
  <si>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</si>
  <si>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</si>
  <si>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</si>
  <si>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</si>
  <si>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</si>
  <si>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</si>
  <si>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</si>
  <si>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</si>
  <si>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</si>
  <si>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</si>
  <si>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</si>
  <si>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</si>
  <si>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</si>
  <si>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</si>
  <si>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</si>
  <si>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</si>
  <si>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</si>
  <si>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</si>
  <si>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</si>
  <si>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</si>
  <si>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</si>
  <si>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</si>
  <si>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</si>
  <si>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</si>
  <si>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</si>
  <si>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</si>
  <si>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</si>
  <si>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</si>
  <si>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</si>
  <si>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</si>
  <si>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</si>
  <si>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</si>
  <si>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</si>
  <si>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</si>
  <si>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</si>
  <si>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</si>
  <si>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</si>
  <si>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</si>
  <si>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</si>
  <si>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</si>
  <si>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</si>
  <si>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</si>
  <si>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</si>
  <si>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</si>
  <si>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</si>
  <si>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</si>
  <si>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</si>
  <si>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</si>
  <si>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</si>
  <si>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</si>
  <si>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</si>
  <si>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</si>
  <si>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</si>
  <si>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</si>
  <si>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</si>
  <si>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</si>
  <si>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</si>
  <si>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</si>
  <si>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</si>
  <si>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</si>
  <si>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</si>
  <si>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</si>
  <si>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</si>
  <si>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</si>
  <si>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</si>
  <si>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</si>
  <si>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</si>
  <si>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</si>
  <si>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</si>
  <si>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</si>
  <si>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</si>
  <si>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</si>
  <si>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</si>
  <si>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</si>
  <si>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</si>
  <si>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</si>
  <si>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</si>
  <si>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</si>
  <si>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</si>
  <si>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</si>
  <si>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</si>
  <si>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</si>
  <si>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</si>
  <si>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</si>
  <si>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</si>
  <si>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</si>
  <si>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</si>
  <si>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</si>
  <si>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</si>
  <si>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</si>
  <si>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</si>
  <si>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</si>
  <si>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</si>
  <si>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</si>
  <si>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</si>
  <si>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</si>
  <si>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</si>
  <si>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</si>
  <si>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</si>
  <si>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</si>
  <si>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</si>
  <si>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</si>
  <si>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</si>
  <si>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</si>
  <si>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</si>
  <si>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</si>
  <si>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</si>
  <si>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</si>
  <si>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</si>
  <si>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</si>
  <si>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</si>
  <si>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</si>
  <si>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</si>
  <si>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</si>
  <si>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</si>
  <si>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</si>
  <si>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</si>
  <si>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</si>
  <si>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</si>
  <si>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</si>
  <si>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</si>
  <si>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</si>
  <si>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</si>
  <si>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</si>
  <si>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</si>
  <si>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</si>
  <si>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</si>
  <si>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</si>
  <si>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</si>
  <si>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</si>
  <si>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</si>
  <si>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</si>
  <si>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</si>
  <si>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</si>
  <si>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</si>
  <si>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</si>
  <si>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</si>
  <si>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</si>
  <si>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</si>
  <si>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</si>
  <si>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</si>
  <si>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</si>
  <si>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</si>
  <si>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</si>
  <si>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</si>
  <si>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</si>
  <si>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</si>
  <si>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</si>
  <si>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</si>
  <si>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</si>
  <si>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</si>
  <si>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</si>
  <si>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</si>
  <si>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</si>
  <si>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</si>
  <si>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</si>
  <si>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</si>
  <si>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</si>
  <si>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</si>
  <si>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</si>
  <si>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</si>
  <si>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</si>
  <si>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</si>
  <si>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</si>
  <si>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</si>
  <si>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</si>
  <si>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</si>
  <si>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</si>
  <si>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</si>
  <si>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</si>
  <si>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</si>
  <si>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</si>
  <si>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</si>
  <si>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</si>
  <si>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</si>
  <si>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</si>
  <si>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</si>
  <si>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</si>
  <si>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</si>
  <si>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</si>
  <si>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</si>
  <si>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</si>
  <si>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</si>
  <si>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</si>
  <si>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</si>
  <si>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</si>
  <si>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</si>
  <si>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</si>
  <si>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</si>
  <si>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</si>
  <si>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</si>
  <si>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</si>
  <si>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</si>
  <si>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</si>
  <si>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</si>
  <si>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</si>
  <si>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</si>
  <si>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</si>
  <si>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</si>
  <si>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</si>
  <si>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</si>
  <si>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</si>
  <si>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</si>
  <si>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</si>
  <si>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</si>
  <si>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</si>
  <si>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</si>
  <si>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</si>
  <si>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</si>
  <si>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</si>
  <si>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</si>
  <si>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</si>
  <si>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</si>
  <si>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</si>
  <si>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</si>
  <si>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</si>
  <si>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</si>
  <si>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</si>
  <si>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</si>
  <si>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</si>
  <si>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</si>
  <si>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</si>
  <si>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</si>
  <si>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</si>
  <si>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</si>
  <si>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</si>
  <si>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</si>
  <si>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</si>
  <si>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</si>
  <si>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</si>
  <si>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</si>
  <si>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</si>
  <si>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</si>
  <si>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</si>
  <si>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</si>
  <si>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</si>
  <si>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</si>
  <si>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</si>
  <si>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</si>
  <si>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</si>
  <si>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</si>
  <si>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</si>
  <si>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</si>
  <si>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</si>
  <si>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</si>
  <si>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</si>
  <si>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</si>
  <si>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</si>
  <si>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</si>
  <si>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</si>
  <si>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</si>
  <si>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</si>
  <si>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</si>
  <si>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</si>
  <si>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</si>
  <si>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</si>
  <si>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</si>
  <si>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</si>
  <si>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</si>
  <si>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</si>
  <si>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</si>
  <si>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</si>
  <si>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</si>
  <si>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</si>
  <si>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</si>
  <si>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</si>
  <si>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</si>
  <si>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</si>
  <si>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</si>
  <si>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</si>
  <si>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</si>
  <si>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</si>
  <si>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</si>
  <si>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</si>
  <si>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</si>
  <si>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</si>
  <si>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</si>
  <si>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</si>
  <si>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</si>
  <si>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</si>
  <si>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</si>
  <si>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</si>
  <si>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</si>
  <si>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</si>
  <si>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</si>
  <si>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</si>
  <si>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</si>
  <si>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</si>
  <si>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</si>
  <si>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</si>
  <si>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</si>
  <si>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</si>
  <si>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</si>
  <si>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</si>
  <si>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</si>
  <si>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</si>
  <si>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</si>
  <si>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</si>
  <si>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</si>
  <si>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</si>
  <si>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</si>
  <si>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</si>
  <si>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</si>
  <si>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</si>
  <si>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</si>
  <si>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</si>
  <si>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</si>
  <si>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</si>
  <si>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</si>
  <si>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</si>
  <si>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</si>
  <si>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</si>
  <si>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</si>
  <si>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</si>
  <si>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</si>
  <si>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</si>
  <si>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</si>
  <si>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</si>
  <si>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</si>
  <si>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</si>
  <si>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</si>
  <si>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</si>
  <si>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</si>
  <si>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</si>
  <si>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</si>
  <si>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</si>
  <si>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</si>
  <si>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</si>
  <si>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</si>
  <si>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</si>
  <si>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</si>
  <si>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</si>
  <si>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</si>
  <si>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</si>
  <si>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</si>
  <si>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</si>
  <si>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</si>
  <si>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</si>
  <si>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</si>
  <si>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</si>
  <si>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</si>
  <si>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</si>
  <si>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</si>
  <si>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</si>
  <si>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</si>
  <si>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</si>
  <si>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</si>
  <si>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</si>
  <si>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</si>
  <si>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</si>
  <si>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</si>
  <si>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</si>
  <si>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</si>
  <si>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</si>
  <si>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</si>
  <si>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</si>
  <si>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</si>
  <si>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</si>
  <si>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</si>
  <si>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</si>
  <si>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</si>
  <si>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</si>
  <si>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</si>
  <si>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</si>
  <si>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</si>
  <si>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</si>
  <si>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</si>
  <si>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</si>
  <si>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</si>
  <si>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</si>
  <si>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</si>
  <si>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</si>
  <si>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</si>
  <si>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</si>
  <si>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</si>
  <si>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</si>
  <si>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</si>
  <si>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</si>
  <si>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</si>
  <si>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</si>
  <si>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</si>
  <si>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</si>
  <si>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</si>
  <si>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</si>
  <si>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</si>
  <si>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</si>
  <si>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</si>
  <si>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</si>
  <si>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</si>
  <si>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</si>
  <si>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</si>
  <si>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</si>
  <si>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</si>
  <si>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</si>
  <si>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</si>
  <si>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</si>
  <si>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</si>
  <si>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</si>
  <si>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</si>
  <si>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</si>
  <si>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</si>
  <si>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</si>
  <si>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</si>
  <si>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</si>
  <si>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</si>
  <si>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</si>
  <si>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</si>
  <si>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</si>
  <si>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</si>
  <si>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</si>
  <si>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</si>
  <si>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</si>
  <si>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</si>
  <si>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</si>
  <si>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</si>
  <si>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</si>
  <si>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</si>
  <si>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</si>
  <si>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</si>
  <si>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</si>
  <si>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</si>
  <si>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</si>
  <si>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</si>
  <si>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</si>
  <si>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</si>
  <si>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</si>
  <si>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</si>
  <si>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</si>
  <si>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</si>
  <si>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</si>
  <si>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</si>
  <si>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</si>
  <si>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</si>
  <si>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</si>
  <si>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</si>
  <si>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</si>
  <si>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</si>
  <si>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</si>
  <si>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</si>
  <si>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</si>
  <si>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</si>
  <si>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</si>
  <si>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</si>
  <si>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</si>
  <si>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</si>
  <si>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</si>
  <si>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</si>
  <si>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</si>
  <si>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</si>
  <si>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</si>
  <si>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</si>
  <si>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</si>
  <si>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</si>
  <si>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</si>
  <si>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</si>
  <si>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</si>
  <si>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</si>
  <si>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</si>
  <si>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</si>
  <si>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</si>
  <si>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</si>
  <si>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</si>
  <si>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</si>
  <si>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</si>
  <si>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</si>
  <si>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</si>
  <si>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</si>
  <si>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</si>
  <si>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</si>
  <si>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</si>
  <si>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</si>
  <si>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</si>
  <si>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</si>
  <si>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</si>
  <si>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</si>
  <si>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</si>
  <si>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</si>
  <si>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</si>
  <si>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</si>
  <si>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</si>
  <si>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</si>
  <si>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</si>
  <si>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</si>
  <si>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</si>
  <si>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</si>
  <si>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</si>
  <si>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</si>
  <si>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</si>
  <si>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</si>
  <si>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</si>
  <si>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</si>
  <si>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</si>
  <si>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</si>
  <si>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</si>
  <si>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</si>
  <si>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</si>
  <si>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</si>
  <si>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</si>
  <si>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</si>
  <si>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</si>
  <si>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</si>
  <si>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</si>
  <si>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</si>
  <si>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</si>
  <si>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</si>
  <si>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</si>
  <si>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</si>
  <si>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</si>
  <si>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</si>
  <si>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</si>
  <si>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</si>
  <si>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</si>
  <si>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</si>
  <si>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</si>
  <si>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</si>
  <si>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</si>
  <si>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</si>
  <si>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</si>
  <si>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</si>
  <si>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</si>
  <si>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</si>
  <si>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</si>
  <si>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</si>
  <si>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</si>
  <si>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</si>
  <si>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</si>
  <si>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</si>
  <si>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</si>
  <si>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</si>
  <si>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</si>
  <si>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</si>
  <si>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</si>
  <si>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</si>
  <si>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</si>
  <si>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</si>
  <si>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</si>
  <si>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</si>
  <si>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</si>
  <si>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</si>
  <si>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</si>
  <si>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</si>
  <si>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</si>
  <si>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</si>
  <si>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</si>
  <si>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</si>
  <si>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</si>
  <si>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</si>
  <si>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</si>
  <si>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</si>
  <si>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</si>
  <si>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</si>
  <si>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</si>
  <si>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</si>
  <si>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</si>
  <si>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</si>
  <si>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</si>
  <si>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</si>
  <si>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</si>
  <si>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</si>
  <si>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</si>
  <si>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</si>
  <si>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</si>
  <si>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</si>
  <si>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</si>
  <si>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</si>
  <si>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</si>
  <si>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</si>
  <si>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</si>
  <si>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</si>
  <si>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</si>
  <si>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</si>
  <si>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</si>
  <si>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</si>
  <si>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</si>
  <si>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</si>
  <si>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</si>
  <si>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</si>
  <si>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</si>
  <si>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</si>
  <si>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</si>
  <si>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</si>
  <si>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</si>
  <si>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</si>
  <si>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</si>
  <si>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</si>
  <si>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</si>
  <si>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</si>
  <si>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</si>
  <si>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</si>
  <si>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</si>
  <si>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</si>
  <si>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</si>
  <si>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</si>
  <si>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</si>
  <si>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</si>
  <si>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</si>
  <si>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</si>
  <si>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</si>
  <si>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</si>
  <si>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</si>
  <si>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</si>
  <si>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</si>
  <si>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</si>
  <si>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</si>
  <si>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</si>
  <si>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</si>
  <si>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</si>
  <si>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</si>
  <si>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</si>
  <si>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</si>
  <si>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</si>
  <si>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</si>
  <si>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</si>
  <si>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</si>
  <si>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</si>
  <si>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</si>
  <si>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</si>
  <si>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</si>
  <si>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</si>
  <si>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</si>
  <si>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</si>
  <si>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</si>
  <si>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</si>
  <si>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</si>
  <si>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</si>
  <si>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</si>
  <si>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</si>
  <si>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</si>
  <si>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</si>
  <si>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</si>
  <si>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</si>
  <si>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</si>
  <si>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</si>
  <si>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</si>
  <si>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</si>
  <si>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</si>
  <si>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</si>
  <si>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</si>
  <si>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</si>
  <si>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</si>
  <si>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</si>
  <si>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</si>
  <si>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</si>
  <si>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</si>
  <si>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</si>
  <si>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</si>
  <si>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</si>
  <si>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</si>
  <si>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</si>
  <si>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</si>
  <si>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</si>
  <si>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</si>
  <si>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</si>
  <si>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</si>
  <si>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</si>
  <si>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</si>
  <si>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</si>
  <si>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</si>
  <si>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</si>
  <si>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</si>
  <si>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</si>
  <si>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</si>
  <si>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</si>
  <si>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</si>
  <si>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</si>
  <si>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</si>
  <si>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</si>
  <si>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</si>
  <si>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</si>
  <si>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</si>
  <si>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</si>
  <si>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</si>
  <si>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</si>
  <si>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</si>
  <si>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</si>
  <si>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</si>
  <si>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</si>
  <si>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</si>
  <si>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</si>
  <si>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</si>
  <si>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</si>
  <si>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</si>
  <si>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</si>
  <si>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</si>
  <si>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</si>
  <si>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</si>
  <si>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</si>
  <si>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</si>
  <si>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</si>
  <si>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</si>
  <si>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</si>
  <si>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</si>
  <si>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</si>
  <si>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</si>
  <si>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</si>
  <si>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</si>
  <si>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</si>
  <si>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</si>
  <si>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</si>
  <si>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</si>
  <si>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</si>
  <si>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</si>
  <si>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</si>
  <si>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</si>
  <si>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</si>
  <si>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</si>
  <si>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</si>
  <si>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</si>
  <si>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</si>
  <si>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</si>
  <si>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</si>
  <si>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</si>
  <si>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</si>
  <si>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</si>
  <si>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</si>
  <si>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</si>
  <si>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</si>
  <si>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</si>
  <si>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</si>
  <si>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</si>
  <si>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</si>
  <si>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</si>
  <si>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</si>
  <si>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</si>
  <si>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</si>
  <si>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</si>
  <si>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</si>
  <si>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</si>
  <si>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</si>
  <si>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</si>
  <si>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</si>
  <si>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</si>
  <si>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</si>
  <si>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</si>
  <si>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</si>
  <si>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</si>
  <si>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</si>
  <si>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</si>
  <si>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</si>
  <si>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</si>
  <si>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</si>
  <si>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</si>
  <si>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</si>
  <si>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</si>
  <si>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</si>
  <si>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</si>
  <si>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</si>
  <si>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</si>
  <si>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</si>
  <si>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</si>
  <si>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</si>
  <si>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</si>
  <si>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</si>
  <si>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</si>
  <si>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</si>
  <si>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</si>
  <si>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</si>
  <si>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</si>
  <si>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</si>
  <si>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</si>
  <si>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</si>
  <si>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</si>
  <si>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</si>
  <si>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</si>
  <si>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</si>
  <si>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</si>
  <si>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</si>
  <si>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</si>
  <si>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</si>
  <si>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</si>
  <si>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</si>
  <si>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</si>
  <si>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</si>
  <si>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</si>
  <si>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</si>
  <si>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</si>
  <si>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</si>
  <si>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</si>
  <si>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</si>
  <si>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</si>
  <si>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</si>
  <si>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</si>
  <si>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</si>
  <si>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</si>
  <si>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</si>
  <si>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</si>
  <si>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</si>
  <si>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</si>
  <si>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</si>
  <si>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</si>
  <si>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</si>
  <si>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</si>
  <si>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</si>
  <si>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</si>
  <si>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</si>
  <si>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</si>
  <si>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</si>
  <si>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</si>
  <si>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</si>
  <si>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</si>
  <si>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</si>
  <si>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</si>
  <si>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</si>
  <si>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</si>
  <si>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</si>
  <si>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</si>
  <si>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</si>
  <si>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</si>
  <si>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</si>
  <si>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</si>
  <si>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</si>
  <si>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</si>
  <si>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</si>
  <si>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</si>
  <si>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</si>
  <si>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</si>
  <si>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</si>
  <si>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</si>
  <si>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</si>
  <si>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</si>
  <si>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</si>
  <si>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</si>
  <si>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</si>
  <si>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</si>
  <si>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</si>
  <si>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</si>
  <si>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</si>
  <si>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</si>
  <si>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</si>
  <si>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</si>
  <si>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</si>
  <si>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</si>
  <si>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</si>
  <si>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</si>
  <si>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</si>
  <si>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</si>
  <si>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</si>
  <si>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</si>
  <si>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</si>
  <si>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</si>
  <si>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</si>
  <si>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</si>
  <si>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</si>
  <si>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</si>
  <si>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</si>
  <si>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</si>
  <si>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</si>
  <si>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</si>
  <si>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</si>
  <si>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</si>
  <si>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</si>
  <si>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</si>
  <si>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</si>
  <si>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</si>
  <si>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</si>
  <si>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</si>
  <si>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</si>
  <si>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</si>
  <si>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</si>
  <si>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</si>
  <si>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</si>
  <si>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</si>
  <si>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</si>
  <si>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</si>
  <si>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</si>
  <si>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</si>
  <si>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</si>
  <si>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</si>
  <si>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</si>
  <si>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</si>
  <si>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</si>
  <si>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</si>
  <si>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</si>
  <si>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</si>
  <si>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</si>
  <si>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</si>
  <si>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</si>
  <si>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</si>
  <si>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</si>
  <si>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</si>
  <si>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</si>
  <si>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</si>
  <si>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</si>
  <si>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</si>
  <si>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</si>
  <si>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</si>
  <si>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</si>
  <si>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</si>
  <si>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</si>
  <si>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</si>
  <si>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</si>
  <si>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</si>
  <si>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</si>
  <si>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</si>
  <si>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</si>
  <si>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</si>
  <si>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</si>
  <si>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</si>
  <si>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</si>
  <si>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</si>
  <si>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</si>
  <si>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</si>
  <si>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</si>
  <si>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</si>
  <si>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</si>
  <si>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</si>
  <si>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</si>
  <si>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</si>
  <si>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</si>
  <si>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</si>
  <si>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</si>
  <si>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</si>
  <si>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</si>
  <si>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</si>
  <si>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</si>
  <si>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</si>
  <si>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</si>
  <si>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</si>
  <si>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</si>
  <si>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</si>
  <si>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</si>
  <si>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</si>
  <si>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</si>
  <si>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</si>
  <si>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</si>
  <si>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</si>
  <si>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</si>
  <si>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</si>
  <si>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</si>
  <si>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</si>
  <si>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</si>
  <si>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</si>
  <si>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</si>
  <si>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</si>
  <si>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</si>
  <si>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</si>
  <si>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</si>
  <si>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</si>
  <si>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</si>
  <si>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</si>
  <si>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</si>
  <si>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</si>
  <si>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</si>
  <si>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</si>
  <si>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</si>
  <si>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</si>
  <si>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</si>
  <si>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</si>
  <si>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</si>
  <si>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</si>
  <si>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</si>
  <si>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</si>
  <si>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</si>
  <si>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</si>
  <si>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</si>
  <si>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</si>
  <si>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</si>
  <si>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</si>
  <si>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</si>
  <si>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</si>
  <si>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</si>
  <si>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</si>
  <si>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</si>
  <si>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</si>
  <si>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</si>
  <si>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</si>
  <si>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</si>
  <si>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</si>
  <si>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</si>
  <si>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</si>
  <si>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</si>
  <si>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</si>
  <si>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</si>
  <si>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</si>
  <si>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</si>
  <si>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</si>
  <si>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</si>
  <si>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</si>
  <si>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</si>
  <si>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</si>
  <si>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</si>
  <si>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</si>
  <si>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</si>
  <si>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</si>
  <si>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</si>
  <si>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</si>
  <si>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</si>
  <si>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</si>
  <si>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</si>
  <si>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</si>
  <si>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</si>
  <si>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</si>
  <si>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</si>
  <si>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</si>
  <si>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</si>
  <si>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</si>
  <si>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</si>
  <si>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</si>
  <si>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</si>
  <si>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</si>
  <si>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</si>
  <si>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</si>
  <si>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</si>
  <si>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</si>
  <si>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</si>
  <si>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</si>
  <si>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</si>
  <si>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</si>
  <si>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</si>
  <si>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</si>
  <si>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</si>
  <si>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</si>
  <si>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</si>
  <si>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</si>
  <si>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</si>
  <si>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</si>
  <si>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</si>
  <si>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</si>
  <si>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</si>
  <si>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</si>
  <si>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</si>
  <si>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</si>
  <si>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</si>
  <si>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</si>
  <si>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</si>
  <si>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</si>
  <si>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</si>
  <si>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</si>
  <si>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</si>
  <si>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</si>
  <si>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</si>
  <si>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</si>
  <si>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</si>
  <si>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</si>
  <si>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</si>
  <si>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</si>
  <si>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</si>
  <si>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</si>
  <si>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</si>
  <si>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</si>
  <si>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</si>
  <si>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</si>
  <si>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</si>
  <si>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</si>
  <si>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</si>
  <si>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</si>
  <si>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</si>
  <si>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</si>
  <si>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</si>
  <si>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</si>
  <si>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</si>
  <si>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</si>
  <si>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</si>
  <si>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</si>
  <si>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</si>
  <si>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</si>
  <si>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</si>
  <si>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</si>
  <si>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</si>
  <si>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</si>
  <si>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</si>
  <si>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</si>
  <si>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</si>
  <si>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</si>
  <si>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</si>
  <si>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</si>
  <si>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</si>
  <si>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</si>
  <si>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</si>
  <si>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</si>
  <si>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</si>
  <si>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</si>
  <si>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</si>
  <si>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</si>
  <si>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</si>
  <si>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</si>
  <si>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</si>
  <si>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</si>
  <si>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</si>
  <si>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</si>
  <si>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</si>
  <si>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</si>
  <si>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</si>
  <si>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</si>
  <si>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</si>
  <si>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</si>
  <si>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</si>
  <si>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</si>
  <si>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</si>
  <si>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</si>
  <si>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</si>
  <si>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</si>
  <si>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</si>
  <si>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</si>
  <si>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</si>
  <si>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</si>
  <si>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</si>
  <si>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</si>
  <si>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</si>
  <si>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</si>
  <si>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</si>
  <si>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</si>
  <si>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</si>
  <si>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</si>
  <si>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</si>
  <si>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</si>
  <si>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</si>
  <si>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</si>
  <si>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</si>
  <si>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</si>
  <si>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</si>
  <si>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</si>
  <si>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</si>
  <si>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</si>
  <si>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</si>
  <si>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</si>
  <si>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</si>
  <si>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</si>
  <si>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</si>
  <si>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</si>
  <si>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</si>
  <si>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</si>
  <si>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</si>
  <si>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</si>
  <si>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</si>
  <si>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</si>
  <si>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</si>
  <si>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</si>
  <si>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</si>
  <si>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</si>
  <si>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</si>
  <si>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</si>
  <si>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</si>
  <si>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</si>
  <si>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</si>
  <si>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</si>
  <si>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</si>
  <si>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</si>
  <si>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</si>
  <si>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</si>
  <si>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</si>
  <si>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</si>
  <si>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</si>
  <si>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</si>
  <si>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</si>
  <si>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</si>
  <si>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</si>
  <si>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</si>
  <si>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</si>
  <si>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</si>
  <si>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</si>
  <si>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</si>
  <si>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</si>
  <si>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</si>
  <si>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</si>
  <si>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</si>
  <si>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</si>
  <si>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</si>
  <si>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</si>
  <si>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</si>
  <si>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</si>
  <si>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</si>
  <si>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</si>
  <si>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</si>
  <si>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</si>
  <si>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</si>
  <si>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</si>
  <si>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</si>
  <si>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</si>
  <si>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</si>
  <si>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</si>
  <si>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</si>
  <si>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</si>
  <si>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</si>
  <si>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</si>
  <si>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</si>
  <si>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</si>
  <si>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</si>
  <si>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</si>
  <si>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</si>
  <si>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</si>
  <si>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</si>
  <si>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</si>
  <si>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</si>
  <si>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</si>
  <si>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</si>
  <si>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</si>
  <si>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</si>
  <si>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</si>
  <si>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</si>
  <si>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</si>
  <si>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</si>
  <si>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</si>
  <si>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</si>
  <si>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</si>
  <si>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</si>
  <si>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</si>
  <si>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</si>
  <si>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</si>
  <si>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</si>
  <si>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</si>
  <si>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</si>
  <si>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</si>
  <si>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</si>
  <si>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</si>
  <si>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</si>
  <si>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</si>
  <si>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</si>
  <si>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</si>
  <si>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</si>
  <si>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</si>
  <si>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</si>
  <si>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</si>
  <si>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</si>
  <si>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</si>
  <si>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</si>
  <si>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</si>
  <si>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</si>
  <si>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</si>
  <si>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</si>
  <si>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</si>
  <si>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</si>
  <si>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</si>
  <si>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</si>
  <si>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</si>
  <si>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</si>
  <si>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</si>
  <si>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</si>
  <si>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</si>
  <si>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</si>
  <si>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</si>
  <si>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</si>
  <si>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</si>
  <si>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</si>
  <si>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</si>
  <si>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</si>
  <si>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</si>
  <si>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</si>
  <si>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</si>
  <si>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</si>
  <si>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</si>
  <si>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</si>
  <si>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</si>
  <si>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</si>
  <si>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</si>
  <si>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</si>
  <si>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</si>
  <si>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</si>
  <si>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</si>
  <si>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</si>
  <si>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</si>
  <si>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</si>
  <si>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</si>
  <si>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</si>
  <si>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</si>
  <si>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</si>
  <si>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</si>
  <si>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</si>
  <si>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</si>
  <si>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</si>
  <si>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</si>
  <si>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</si>
  <si>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</si>
  <si>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</si>
  <si>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</si>
  <si>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</si>
  <si>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</si>
  <si>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</si>
  <si>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</si>
  <si>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</si>
  <si>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</si>
  <si>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</si>
  <si>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</si>
  <si>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</si>
  <si>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</si>
  <si>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</si>
  <si>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</si>
  <si>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</si>
  <si>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</si>
  <si>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</si>
  <si>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</si>
  <si>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</si>
  <si>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</si>
  <si>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</si>
  <si>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</si>
  <si>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</si>
  <si>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</si>
  <si>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</si>
  <si>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</si>
  <si>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</si>
  <si>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</si>
  <si>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</si>
  <si>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</si>
  <si>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</si>
  <si>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</si>
  <si>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</si>
  <si>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</si>
  <si>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</si>
  <si>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</si>
  <si>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</si>
  <si>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</si>
  <si>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</si>
  <si>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</si>
  <si>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</si>
  <si>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</si>
  <si>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</si>
  <si>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</si>
  <si>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</si>
  <si>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</si>
  <si>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</si>
  <si>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</si>
  <si>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</si>
  <si>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</si>
  <si>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</si>
  <si>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</si>
  <si>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</si>
  <si>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</si>
  <si>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</si>
  <si>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</si>
  <si>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</si>
  <si>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</si>
  <si>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</si>
  <si>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</si>
  <si>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</si>
  <si>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</si>
  <si>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</si>
  <si>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</si>
  <si>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</si>
  <si>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</si>
  <si>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</si>
  <si>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</si>
  <si>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</si>
  <si>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</si>
  <si>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</si>
  <si>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</si>
  <si>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</si>
  <si>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</si>
  <si>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</si>
  <si>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</si>
  <si>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</si>
  <si>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</si>
  <si>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</si>
  <si>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</si>
  <si>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</si>
  <si>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</si>
  <si>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</si>
  <si>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</si>
  <si>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</si>
  <si>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</si>
  <si>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</si>
  <si>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</si>
  <si>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</si>
  <si>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</si>
  <si>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</si>
  <si>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</si>
  <si>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</si>
  <si>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</si>
  <si>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</si>
  <si>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</si>
  <si>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</si>
  <si>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</si>
  <si>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</si>
  <si>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</si>
  <si>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</si>
  <si>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</si>
  <si>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</si>
  <si>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</si>
  <si>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</si>
  <si>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</si>
  <si>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</si>
  <si>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</si>
  <si>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</si>
  <si>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</si>
  <si>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</si>
  <si>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</si>
  <si>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</si>
  <si>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</si>
  <si>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</si>
  <si>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</si>
  <si>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</si>
  <si>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</si>
  <si>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</si>
  <si>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</si>
  <si>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</si>
  <si>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</si>
  <si>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</si>
  <si>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</si>
  <si>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</si>
  <si>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</si>
  <si>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</si>
  <si>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</si>
  <si>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</si>
  <si>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</si>
  <si>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</si>
  <si>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</si>
  <si>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</si>
  <si>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</si>
  <si>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</si>
  <si>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</si>
  <si>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</si>
  <si>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</si>
  <si>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</si>
  <si>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</si>
  <si>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</si>
  <si>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</si>
  <si>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</si>
  <si>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</si>
  <si>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</si>
  <si>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</si>
  <si>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</si>
  <si>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</si>
  <si>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</si>
  <si>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</si>
  <si>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</si>
  <si>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</si>
  <si>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</si>
  <si>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</si>
  <si>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</si>
  <si>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</si>
  <si>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</si>
  <si>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</si>
  <si>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</si>
  <si>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</si>
  <si>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</si>
  <si>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</si>
  <si>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</si>
  <si>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</si>
  <si>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</si>
  <si>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</si>
  <si>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</si>
  <si>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</si>
  <si>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</si>
  <si>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</si>
  <si>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</si>
  <si>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</si>
  <si>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</si>
  <si>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</si>
  <si>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</si>
  <si>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</si>
  <si>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</si>
  <si>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</si>
  <si>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</si>
  <si>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</si>
  <si>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</si>
  <si>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</si>
  <si>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</si>
  <si>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</si>
  <si>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</si>
  <si>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</si>
  <si>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</si>
  <si>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</si>
  <si>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</si>
  <si>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</si>
  <si>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</si>
  <si>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</si>
  <si>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</si>
  <si>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</si>
  <si>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</si>
  <si>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</si>
  <si>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</si>
  <si>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</si>
  <si>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</si>
  <si>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</si>
  <si>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</si>
  <si>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</si>
  <si>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</si>
  <si>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</si>
  <si>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</si>
  <si>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</si>
  <si>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</si>
  <si>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</si>
  <si>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</si>
  <si>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</si>
  <si>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</si>
  <si>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</si>
  <si>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</si>
  <si>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</si>
  <si>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</si>
  <si>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</si>
  <si>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</si>
  <si>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</si>
  <si>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</si>
  <si>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</si>
  <si>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</si>
  <si>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</si>
  <si>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</si>
  <si>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</si>
  <si>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</si>
  <si>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</si>
  <si>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</si>
  <si>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</si>
  <si>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</si>
  <si>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</si>
  <si>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</si>
  <si>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</si>
  <si>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</si>
  <si>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</si>
  <si>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</si>
  <si>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</si>
  <si>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</si>
  <si>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</si>
  <si>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</si>
  <si>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</si>
  <si>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</si>
  <si>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</si>
  <si>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</si>
  <si>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</si>
  <si>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</si>
  <si>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</si>
  <si>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</si>
  <si>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</si>
  <si>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</si>
  <si>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</si>
  <si>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</si>
  <si>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</si>
  <si>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</si>
  <si>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</si>
  <si>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</si>
  <si>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</si>
  <si>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</si>
  <si>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</si>
  <si>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</si>
  <si>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</si>
  <si>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</si>
  <si>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</si>
  <si>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</si>
  <si>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</si>
  <si>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</si>
  <si>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</si>
  <si>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</si>
  <si>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</si>
  <si>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</si>
  <si>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</si>
  <si>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</si>
  <si>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</si>
  <si>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</si>
  <si>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</si>
  <si>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</si>
  <si>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</si>
  <si>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</si>
  <si>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</si>
  <si>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</si>
  <si>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</si>
  <si>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</si>
  <si>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</si>
  <si>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</si>
  <si>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</si>
  <si>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</si>
  <si>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</si>
  <si>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</si>
  <si>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</si>
  <si>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</si>
  <si>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</si>
  <si>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</si>
  <si>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</si>
  <si>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</si>
  <si>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</si>
  <si>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</si>
  <si>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</si>
  <si>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</si>
  <si>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</si>
  <si>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</si>
  <si>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</si>
  <si>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</si>
  <si>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</si>
  <si>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</si>
  <si>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</si>
  <si>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</si>
  <si>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</si>
  <si>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</si>
  <si>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</si>
  <si>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</si>
  <si>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</si>
  <si>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</si>
  <si>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</si>
  <si>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</si>
  <si>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</si>
  <si>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</si>
  <si>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</si>
  <si>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</si>
  <si>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</si>
  <si>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</si>
  <si>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</si>
  <si>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</si>
  <si>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</si>
  <si>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</si>
  <si>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</si>
  <si>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</si>
  <si>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</si>
  <si>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</si>
  <si>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</si>
  <si>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</si>
  <si>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</si>
  <si>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</si>
  <si>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</si>
  <si>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</si>
  <si>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</si>
  <si>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</si>
  <si>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</si>
  <si>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</si>
  <si>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</si>
  <si>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</si>
  <si>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</si>
  <si>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</si>
  <si>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</si>
  <si>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</si>
  <si>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</si>
  <si>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</si>
  <si>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</si>
  <si>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</si>
  <si>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</si>
  <si>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</si>
  <si>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</si>
  <si>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</si>
  <si>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</si>
  <si>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</si>
  <si>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</si>
  <si>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</si>
  <si>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</si>
  <si>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</si>
  <si>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</si>
  <si>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</si>
  <si>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</si>
  <si>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</si>
  <si>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</si>
  <si>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</si>
  <si>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</si>
  <si>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</si>
  <si>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</si>
  <si>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</si>
  <si>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</si>
  <si>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</si>
  <si>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</si>
  <si>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</si>
  <si>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</si>
  <si>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</si>
  <si>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</si>
  <si>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</si>
  <si>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</si>
  <si>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</si>
  <si>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</si>
  <si>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</si>
  <si>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</si>
  <si>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</si>
  <si>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</si>
  <si>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</si>
  <si>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</si>
  <si>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</si>
  <si>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</si>
  <si>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</si>
  <si>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</si>
  <si>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</si>
  <si>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</si>
  <si>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</si>
  <si>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</si>
  <si>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</si>
  <si>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</si>
  <si>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</si>
  <si>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</si>
  <si>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</si>
  <si>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</si>
  <si>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</si>
  <si>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</si>
  <si>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</si>
  <si>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</si>
  <si>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</si>
  <si>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</si>
  <si>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</si>
  <si>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</si>
  <si>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</si>
  <si>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</si>
  <si>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</si>
  <si>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</si>
  <si>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</si>
  <si>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</si>
  <si>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</si>
  <si>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</si>
  <si>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</si>
  <si>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</si>
  <si>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</si>
  <si>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</si>
  <si>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</si>
  <si>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</si>
  <si>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</si>
  <si>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</si>
  <si>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</si>
  <si>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</si>
  <si>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</si>
  <si>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</si>
  <si>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</si>
  <si>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</si>
  <si>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</si>
  <si>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</si>
  <si>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</si>
  <si>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</si>
  <si>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</si>
  <si>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</si>
  <si>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</si>
  <si>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</si>
  <si>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</si>
  <si>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</si>
  <si>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</si>
  <si>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</si>
  <si>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</si>
  <si>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</si>
  <si>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</si>
  <si>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</si>
  <si>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</si>
  <si>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</si>
  <si>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</si>
  <si>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</si>
  <si>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</si>
  <si>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</si>
  <si>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</si>
  <si>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</si>
  <si>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</si>
  <si>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</si>
  <si>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</si>
  <si>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</si>
  <si>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</si>
  <si>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</si>
  <si>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</si>
  <si>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</si>
  <si>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</si>
  <si>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</si>
  <si>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</si>
  <si>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</si>
  <si>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</si>
  <si>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</si>
  <si>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</si>
  <si>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</si>
  <si>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</si>
  <si>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</si>
  <si>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</si>
  <si>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</si>
  <si>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</si>
  <si>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</si>
  <si>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</si>
  <si>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</si>
  <si>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</si>
  <si>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</si>
  <si>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</si>
  <si>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</si>
  <si>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</si>
  <si>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</si>
  <si>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</si>
  <si>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</si>
  <si>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</si>
  <si>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</si>
  <si>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</si>
  <si>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</si>
  <si>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</si>
  <si>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</si>
  <si>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</si>
  <si>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</si>
  <si>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</si>
  <si>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</si>
  <si>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</si>
  <si>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</si>
  <si>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</si>
  <si>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</si>
  <si>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</si>
  <si>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</si>
  <si>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</si>
  <si>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</si>
  <si>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</si>
  <si>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</si>
  <si>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</si>
  <si>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</si>
  <si>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</si>
  <si>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</si>
  <si>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</si>
  <si>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</si>
  <si>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</si>
  <si>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</si>
  <si>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</si>
  <si>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</si>
  <si>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</si>
  <si>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</si>
  <si>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</si>
  <si>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</si>
  <si>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</si>
  <si>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</si>
  <si>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</si>
  <si>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</si>
  <si>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</si>
  <si>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</si>
  <si>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</si>
  <si>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</si>
  <si>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</si>
  <si>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</si>
  <si>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</si>
  <si>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</si>
  <si>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</si>
  <si>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</si>
  <si>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</si>
  <si>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</si>
  <si>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</si>
  <si>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</si>
  <si>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</si>
  <si>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</si>
  <si>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</si>
  <si>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</si>
  <si>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</si>
  <si>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</si>
  <si>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</si>
  <si>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</si>
  <si>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</si>
  <si>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</si>
  <si>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</si>
  <si>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</si>
  <si>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</si>
  <si>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</si>
  <si>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</si>
  <si>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</si>
  <si>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</si>
  <si>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</si>
  <si>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</si>
  <si>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</si>
  <si>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</si>
  <si>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</si>
  <si>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</si>
  <si>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</si>
  <si>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</si>
  <si>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</si>
  <si>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</si>
  <si>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</si>
  <si>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</si>
  <si>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</si>
  <si>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</si>
  <si>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</si>
  <si>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</si>
  <si>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</si>
  <si>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</si>
  <si>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</si>
  <si>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</si>
  <si>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</si>
  <si>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</si>
  <si>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</si>
  <si>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</si>
  <si>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</si>
  <si>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</si>
  <si>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</si>
  <si>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</si>
  <si>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</si>
  <si>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</si>
  <si>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</si>
  <si>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</si>
  <si>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</si>
  <si>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</si>
  <si>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</si>
  <si>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</si>
  <si>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</si>
  <si>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</si>
  <si>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</si>
  <si>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</si>
  <si>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</si>
  <si>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</si>
  <si>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</si>
  <si>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</si>
  <si>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</si>
  <si>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</si>
  <si>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</si>
  <si>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</si>
  <si>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</si>
  <si>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</si>
  <si>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</si>
  <si>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</si>
  <si>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</si>
  <si>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</si>
  <si>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</si>
  <si>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</si>
  <si>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</si>
  <si>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</si>
  <si>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</si>
  <si>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</si>
  <si>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</si>
  <si>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</si>
  <si>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</si>
  <si>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</si>
  <si>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</si>
  <si>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</si>
  <si>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</si>
  <si>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</si>
  <si>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</si>
  <si>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</si>
  <si>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</si>
  <si>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</si>
  <si>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</si>
  <si>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</si>
  <si>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</si>
  <si>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</si>
  <si>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</si>
  <si>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</si>
  <si>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</si>
  <si>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</si>
  <si>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</si>
  <si>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</si>
  <si>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</si>
  <si>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</si>
  <si>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</si>
  <si>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</si>
  <si>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</si>
  <si>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</si>
  <si>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</si>
  <si>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</si>
  <si>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</si>
  <si>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</si>
  <si>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</si>
  <si>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</si>
  <si>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</si>
  <si>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</si>
  <si>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</si>
  <si>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</si>
  <si>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</si>
  <si>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</si>
  <si>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</si>
  <si>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</si>
  <si>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</si>
  <si>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</si>
  <si>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</si>
  <si>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</si>
  <si>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</si>
  <si>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</si>
  <si>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</si>
  <si>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</si>
  <si>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</si>
  <si>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</si>
  <si>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</si>
  <si>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</si>
  <si>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</si>
  <si>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</si>
  <si>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</si>
  <si>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</si>
  <si>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</si>
  <si>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</si>
  <si>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</si>
  <si>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</si>
  <si>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</si>
  <si>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</si>
  <si>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</si>
  <si>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</si>
  <si>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</si>
  <si>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</si>
  <si>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</si>
  <si>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</si>
  <si>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</si>
  <si>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</si>
  <si>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</si>
  <si>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</si>
  <si>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</si>
  <si>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</si>
  <si>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</si>
  <si>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</si>
  <si>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</si>
  <si>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</si>
  <si>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</si>
  <si>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</si>
  <si>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</si>
  <si>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</si>
  <si>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</si>
  <si>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</si>
  <si>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</si>
  <si>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</si>
  <si>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</si>
  <si>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</si>
  <si>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</si>
  <si>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</si>
  <si>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</si>
  <si>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</si>
  <si>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</si>
  <si>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</si>
  <si>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</si>
  <si>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</si>
  <si>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</si>
  <si>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</si>
  <si>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</si>
  <si>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</si>
  <si>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</si>
  <si>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</si>
  <si>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</si>
  <si>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</si>
  <si>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</si>
  <si>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</si>
  <si>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</si>
  <si>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</si>
  <si>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</si>
  <si>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</si>
  <si>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</si>
  <si>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</si>
  <si>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</si>
  <si>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</si>
  <si>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</si>
  <si>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</si>
  <si>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</si>
  <si>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</si>
  <si>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</si>
  <si>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</si>
  <si>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</si>
  <si>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</si>
  <si>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</si>
  <si>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</si>
  <si>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</si>
  <si>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</si>
  <si>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</si>
  <si>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</si>
  <si>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</si>
  <si>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</si>
  <si>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</si>
  <si>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</si>
  <si>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</si>
  <si>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</si>
  <si>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</si>
  <si>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</si>
  <si>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</si>
  <si>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</si>
  <si>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</si>
  <si>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</si>
  <si>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</si>
  <si>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</si>
  <si>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</si>
  <si>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</si>
  <si>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</si>
  <si>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</si>
  <si>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</si>
  <si>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</si>
  <si>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</si>
  <si>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</si>
  <si>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</si>
  <si>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</si>
  <si>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</si>
  <si>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</si>
  <si>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</si>
  <si>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</si>
  <si>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</si>
  <si>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</si>
  <si>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</si>
  <si>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</si>
  <si>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</si>
  <si>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</si>
  <si>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</si>
  <si>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</si>
  <si>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</si>
  <si>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</si>
  <si>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</si>
  <si>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</si>
  <si>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</si>
  <si>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</si>
  <si>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</si>
  <si>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</si>
  <si>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</si>
  <si>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</si>
  <si>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</si>
  <si>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</si>
  <si>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</si>
  <si>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</si>
  <si>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</si>
  <si>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</si>
  <si>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</si>
  <si>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</si>
  <si>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</si>
  <si>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</si>
  <si>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</si>
  <si>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</si>
  <si>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</si>
  <si>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</si>
  <si>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</si>
  <si>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</si>
  <si>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</si>
  <si>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</si>
  <si>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</si>
  <si>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</si>
  <si>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</si>
  <si>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</si>
  <si>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</si>
  <si>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</si>
  <si>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</si>
  <si>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</si>
  <si>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</si>
  <si>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</si>
  <si>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</si>
  <si>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</si>
  <si>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</si>
  <si>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</si>
  <si>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</si>
  <si>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</si>
  <si>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</si>
  <si>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</si>
  <si>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</si>
  <si>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</si>
  <si>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</si>
  <si>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</si>
  <si>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</si>
  <si>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</si>
  <si>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</si>
  <si>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</si>
  <si>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</si>
  <si>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</si>
  <si>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</si>
  <si>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</si>
  <si>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</si>
  <si>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</si>
  <si>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</si>
  <si>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</si>
  <si>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</si>
  <si>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</si>
  <si>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</si>
  <si>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</si>
  <si>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</si>
  <si>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</si>
  <si>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</si>
  <si>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</si>
  <si>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</si>
  <si>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</si>
  <si>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</si>
  <si>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</si>
  <si>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</si>
  <si>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</si>
  <si>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</si>
  <si>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</si>
  <si>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</si>
  <si>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</si>
  <si>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</si>
  <si>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</si>
  <si>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</si>
  <si>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</si>
  <si>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</si>
  <si>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</si>
  <si>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</si>
  <si>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</si>
  <si>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</si>
  <si>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</si>
  <si>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</si>
  <si>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</si>
  <si>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</si>
  <si>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</si>
  <si>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</si>
  <si>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</si>
  <si>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</si>
  <si>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</si>
  <si>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</si>
  <si>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</si>
  <si>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</si>
  <si>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</si>
  <si>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</si>
  <si>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</si>
  <si>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</si>
  <si>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</si>
  <si>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</si>
  <si>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</si>
  <si>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</si>
  <si>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</si>
  <si>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</si>
  <si>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</si>
  <si>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</si>
  <si>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</si>
  <si>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</si>
  <si>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</si>
  <si>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</si>
  <si>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</si>
  <si>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</si>
  <si>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</si>
  <si>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</si>
  <si>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</si>
  <si>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</si>
  <si>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</si>
  <si>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</si>
  <si>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</si>
  <si>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</si>
  <si>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</si>
  <si>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</si>
  <si>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</si>
  <si>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</si>
  <si>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</si>
  <si>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</si>
  <si>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</si>
  <si>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</si>
  <si>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</si>
  <si>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</si>
  <si>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</si>
  <si>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</si>
  <si>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</si>
  <si>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</si>
  <si>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</si>
  <si>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</si>
  <si>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</si>
  <si>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</si>
  <si>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</si>
  <si>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</si>
  <si>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</si>
  <si>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</si>
  <si>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</si>
  <si>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</si>
  <si>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</si>
  <si>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</si>
  <si>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</si>
  <si>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</si>
  <si>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</si>
  <si>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</si>
  <si>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</si>
  <si>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</si>
  <si>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</si>
  <si>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</si>
  <si>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</si>
  <si>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</si>
  <si>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</si>
  <si>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</si>
  <si>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</si>
  <si>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</si>
  <si>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</si>
  <si>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</si>
  <si>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</si>
  <si>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</si>
  <si>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</si>
  <si>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</si>
  <si>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</si>
  <si>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</si>
  <si>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</si>
  <si>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</si>
  <si>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</si>
  <si>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</si>
  <si>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</si>
  <si>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</si>
  <si>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</si>
  <si>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</si>
  <si>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</si>
  <si>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</si>
  <si>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</si>
  <si>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</si>
  <si>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</si>
  <si>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</si>
  <si>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</si>
  <si>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</si>
  <si>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</si>
  <si>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</si>
  <si>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</si>
  <si>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</si>
  <si>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</si>
  <si>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</si>
  <si>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</si>
  <si>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</si>
  <si>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</si>
  <si>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</si>
  <si>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</si>
  <si>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</si>
  <si>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</si>
  <si>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</si>
  <si>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</si>
  <si>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</si>
  <si>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</si>
  <si>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</si>
  <si>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</si>
  <si>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</si>
  <si>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</si>
  <si>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</si>
  <si>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</si>
  <si>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</si>
  <si>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</si>
  <si>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</si>
  <si>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</si>
  <si>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</si>
  <si>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</si>
  <si>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</si>
  <si>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</si>
  <si>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</si>
  <si>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</si>
  <si>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</si>
  <si>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</si>
  <si>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</si>
  <si>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</si>
  <si>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</si>
  <si>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</si>
  <si>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</si>
  <si>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</si>
  <si>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</si>
  <si>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</si>
  <si>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</si>
  <si>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</si>
  <si>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</si>
  <si>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</si>
  <si>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</si>
  <si>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</si>
  <si>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</si>
  <si>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</si>
  <si>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</si>
  <si>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</si>
  <si>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</si>
  <si>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</si>
  <si>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</si>
  <si>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</si>
  <si>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</si>
  <si>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</si>
  <si>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</si>
  <si>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</si>
  <si>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</si>
  <si>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</si>
  <si>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</si>
  <si>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</si>
  <si>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</si>
  <si>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</si>
  <si>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</si>
  <si>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</si>
  <si>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</si>
  <si>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</si>
  <si>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</si>
  <si>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</si>
  <si>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</si>
  <si>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</si>
  <si>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</si>
  <si>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</si>
  <si>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</si>
  <si>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</si>
  <si>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</si>
  <si>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</si>
  <si>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</si>
  <si>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</si>
  <si>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</si>
  <si>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</si>
  <si>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</si>
  <si>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</si>
  <si>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</si>
  <si>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</si>
  <si>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</si>
  <si>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</si>
  <si>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</si>
  <si>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</si>
  <si>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</si>
  <si>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</si>
  <si>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</si>
  <si>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</si>
  <si>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</si>
  <si>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</si>
  <si>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</si>
  <si>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</si>
  <si>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</si>
  <si>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</si>
  <si>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</si>
  <si>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</si>
  <si>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</si>
  <si>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</si>
  <si>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</si>
  <si>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</si>
  <si>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</si>
  <si>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</si>
  <si>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</si>
  <si>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</si>
  <si>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</si>
  <si>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</si>
  <si>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</si>
  <si>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</si>
  <si>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</si>
  <si>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</si>
  <si>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</si>
  <si>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</si>
  <si>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</si>
  <si>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</si>
  <si>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</si>
  <si>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</si>
  <si>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</si>
  <si>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</si>
  <si>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</si>
  <si>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</si>
  <si>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</si>
  <si>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</si>
  <si>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</si>
  <si>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</si>
  <si>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</si>
  <si>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</si>
  <si>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</si>
  <si>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</si>
  <si>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</si>
  <si>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</si>
  <si>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</si>
  <si>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</si>
  <si>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</si>
  <si>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</si>
  <si>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</si>
  <si>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</si>
  <si>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</si>
  <si>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</si>
  <si>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</si>
  <si>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</si>
  <si>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</si>
  <si>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</si>
  <si>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</si>
  <si>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</si>
  <si>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</si>
  <si>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</si>
  <si>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</si>
  <si>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</si>
  <si>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</si>
  <si>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</si>
  <si>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</si>
  <si>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</si>
  <si>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</si>
  <si>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</si>
  <si>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</si>
  <si>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</si>
  <si>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</si>
  <si>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</si>
  <si>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</si>
  <si>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</si>
  <si>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</si>
  <si>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</si>
  <si>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</si>
  <si>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</si>
  <si>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</si>
  <si>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</si>
  <si>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</si>
  <si>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</si>
  <si>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</si>
  <si>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</si>
  <si>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</si>
  <si>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</si>
  <si>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</si>
  <si>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</si>
  <si>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</si>
  <si>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</si>
  <si>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</si>
  <si>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</si>
  <si>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</si>
  <si>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</si>
  <si>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</si>
  <si>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</si>
  <si>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</si>
  <si>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</si>
  <si>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</si>
  <si>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</si>
  <si>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</si>
  <si>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</si>
  <si>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</si>
  <si>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</si>
  <si>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</si>
  <si>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</si>
  <si>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</si>
  <si>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</si>
  <si>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</si>
  <si>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</si>
  <si>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</si>
  <si>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</si>
  <si>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</si>
  <si>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</si>
  <si>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</si>
  <si>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</si>
  <si>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</si>
  <si>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</si>
  <si>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</si>
  <si>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</si>
  <si>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</si>
  <si>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</si>
  <si>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</si>
  <si>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</si>
  <si>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</si>
  <si>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</si>
  <si>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</si>
  <si>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</si>
  <si>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</si>
  <si>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</si>
  <si>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</si>
  <si>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</si>
  <si>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</si>
  <si>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</si>
  <si>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</si>
  <si>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</si>
  <si>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</si>
  <si>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</si>
  <si>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</si>
  <si>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</si>
  <si>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</si>
  <si>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</si>
  <si>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</si>
  <si>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</si>
  <si>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</si>
  <si>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</si>
  <si>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</si>
  <si>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</si>
  <si>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</si>
  <si>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</si>
  <si>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</si>
  <si>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</si>
  <si>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</si>
  <si>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</si>
  <si>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</si>
  <si>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</si>
  <si>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</si>
  <si>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</si>
  <si>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</si>
  <si>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</si>
  <si>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</si>
  <si>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</si>
  <si>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</si>
  <si>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</si>
  <si>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</si>
  <si>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</si>
  <si>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</si>
  <si>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</si>
  <si>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</si>
  <si>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</si>
  <si>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</si>
  <si>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</si>
  <si>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</si>
  <si>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</si>
  <si>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</si>
  <si>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</si>
  <si>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</si>
  <si>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</si>
  <si>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</si>
  <si>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</si>
  <si>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</si>
  <si>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</si>
  <si>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</si>
  <si>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</si>
  <si>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</si>
  <si>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</si>
  <si>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</si>
  <si>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</si>
  <si>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</si>
  <si>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</si>
  <si>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</si>
  <si>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</si>
  <si>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</si>
  <si>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</si>
  <si>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</si>
  <si>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</si>
  <si>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</si>
  <si>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</si>
  <si>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</si>
  <si>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</si>
  <si>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</si>
  <si>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</si>
  <si>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</si>
  <si>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</si>
  <si>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</si>
  <si>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</si>
  <si>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</si>
  <si>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</si>
  <si>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</si>
  <si>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</si>
  <si>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</si>
  <si>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</si>
  <si>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</si>
  <si>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</si>
  <si>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</si>
  <si>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</si>
  <si>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</si>
  <si>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</si>
  <si>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</si>
  <si>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</si>
  <si>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</si>
  <si>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</si>
  <si>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</si>
  <si>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</si>
  <si>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</si>
  <si>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</si>
  <si>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</si>
  <si>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</si>
  <si>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</si>
  <si>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</si>
  <si>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</si>
  <si>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</si>
  <si>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</si>
  <si>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</si>
  <si>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</si>
  <si>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</si>
  <si>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</si>
  <si>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</si>
  <si>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</si>
  <si>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</si>
  <si>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</si>
  <si>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</si>
  <si>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</si>
  <si>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</si>
  <si>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</si>
  <si>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</si>
  <si>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</si>
  <si>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</si>
  <si>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</si>
  <si>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</si>
  <si>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</si>
  <si>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</si>
  <si>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</si>
  <si>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</si>
  <si>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</si>
  <si>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</si>
  <si>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</si>
  <si>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</si>
  <si>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</si>
  <si>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</si>
  <si>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</si>
  <si>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</si>
  <si>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</si>
  <si>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</si>
  <si>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</si>
  <si>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</si>
  <si>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</si>
  <si>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</si>
  <si>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</si>
  <si>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</si>
  <si>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</si>
  <si>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</si>
  <si>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</si>
  <si>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</si>
  <si>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</si>
  <si>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</si>
  <si>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</si>
  <si>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</si>
  <si>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</si>
  <si>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</si>
  <si>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</si>
  <si>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</si>
  <si>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</si>
  <si>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</si>
  <si>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</si>
  <si>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</si>
  <si>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</si>
  <si>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</si>
  <si>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</si>
  <si>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</si>
  <si>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</si>
  <si>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</si>
  <si>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</si>
  <si>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</si>
  <si>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</si>
  <si>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</si>
  <si>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</si>
  <si>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</si>
  <si>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</si>
  <si>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</si>
  <si>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</si>
  <si>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</si>
  <si>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</si>
  <si>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</si>
  <si>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</si>
  <si>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</si>
  <si>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</si>
  <si>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</si>
  <si>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</si>
  <si>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</si>
  <si>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</si>
  <si>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</si>
  <si>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</si>
  <si>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</si>
  <si>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</si>
  <si>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</si>
  <si>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</si>
  <si>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</si>
  <si>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</si>
  <si>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</si>
  <si>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</si>
  <si>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</si>
  <si>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</si>
  <si>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</si>
  <si>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</si>
  <si>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</si>
  <si>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</si>
  <si>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</si>
  <si>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</si>
  <si>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</si>
  <si>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</si>
  <si>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</si>
  <si>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</si>
  <si>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</si>
  <si>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</si>
  <si>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</si>
  <si>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</si>
  <si>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</si>
  <si>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</si>
  <si>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</si>
  <si>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</si>
  <si>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</si>
  <si>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</si>
  <si>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</si>
  <si>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</si>
  <si>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</si>
  <si>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</si>
  <si>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</si>
  <si>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</si>
  <si>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</si>
  <si>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</si>
  <si>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</si>
  <si>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</si>
  <si>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</si>
  <si>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</si>
  <si>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</si>
  <si>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</si>
  <si>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</si>
  <si>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</si>
  <si>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</si>
  <si>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</si>
  <si>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</si>
  <si>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</si>
  <si>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</si>
  <si>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</si>
  <si>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</si>
  <si>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</si>
  <si>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</si>
  <si>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</si>
  <si>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</si>
  <si>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</si>
  <si>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</si>
  <si>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</si>
  <si>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</si>
  <si>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</si>
  <si>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</si>
  <si>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</si>
  <si>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</si>
  <si>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</si>
  <si>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</si>
  <si>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</si>
  <si>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</si>
  <si>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</si>
  <si>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</si>
  <si>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</si>
  <si>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</si>
  <si>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</si>
  <si>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</si>
  <si>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</si>
  <si>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</si>
  <si>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</si>
  <si>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</si>
  <si>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</si>
  <si>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</si>
  <si>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</si>
  <si>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</si>
  <si>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</si>
  <si>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</si>
  <si>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</si>
  <si>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</si>
  <si>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</si>
  <si>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</si>
  <si>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</si>
  <si>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</si>
  <si>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</si>
  <si>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</si>
  <si>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</si>
  <si>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</si>
  <si>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</si>
  <si>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</si>
  <si>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</si>
  <si>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</si>
  <si>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</si>
  <si>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</si>
  <si>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</si>
  <si>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</si>
  <si>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</si>
  <si>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</si>
  <si>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</si>
  <si>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</si>
  <si>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</si>
  <si>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</si>
  <si>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</si>
  <si>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</si>
  <si>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</si>
  <si>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</si>
  <si>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</si>
  <si>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</si>
  <si>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</si>
  <si>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</si>
  <si>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</si>
  <si>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</si>
  <si>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</si>
  <si>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</si>
  <si>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</si>
  <si>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</si>
  <si>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</si>
  <si>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</si>
  <si>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</si>
  <si>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</si>
  <si>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</si>
  <si>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</si>
  <si>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</si>
  <si>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</si>
  <si>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</si>
  <si>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</si>
  <si>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</si>
  <si>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</si>
  <si>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</si>
  <si>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</si>
  <si>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</si>
  <si>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</si>
  <si>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</si>
  <si>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</si>
  <si>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</si>
  <si>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</si>
  <si>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</si>
  <si>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</si>
  <si>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</si>
  <si>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</si>
  <si>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</si>
  <si>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</si>
  <si>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</si>
  <si>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</si>
  <si>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</si>
  <si>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</si>
  <si>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</si>
  <si>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</si>
  <si>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</si>
  <si>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</si>
  <si>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</si>
  <si>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</si>
  <si>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</si>
  <si>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</si>
  <si>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</si>
  <si>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</si>
  <si>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</si>
  <si>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</si>
  <si>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</si>
  <si>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</si>
  <si>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</si>
  <si>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</si>
  <si>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</si>
  <si>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</si>
  <si>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</si>
  <si>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</si>
  <si>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</si>
  <si>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</si>
  <si>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</si>
  <si>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</si>
  <si>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</si>
  <si>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</si>
  <si>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</si>
  <si>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</si>
  <si>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</si>
  <si>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</si>
  <si>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</si>
  <si>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</si>
  <si>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</si>
  <si>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</si>
  <si>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</si>
  <si>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</si>
  <si>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</si>
  <si>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</si>
  <si>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</si>
  <si>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</si>
  <si>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</si>
  <si>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</si>
  <si>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</si>
  <si>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</si>
  <si>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</si>
  <si>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</si>
  <si>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</si>
  <si>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</si>
  <si>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</si>
  <si>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</si>
  <si>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</si>
  <si>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</si>
  <si>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</si>
  <si>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</si>
  <si>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</si>
  <si>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</si>
  <si>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</si>
  <si>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</si>
  <si>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</si>
  <si>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</si>
  <si>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</si>
  <si>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</si>
  <si>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</si>
  <si>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</si>
  <si>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</si>
  <si>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</si>
  <si>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</si>
  <si>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</si>
  <si>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</si>
  <si>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</si>
  <si>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</si>
  <si>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</si>
  <si>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</si>
  <si>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</si>
  <si>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</si>
  <si>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</si>
  <si>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</si>
  <si>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</si>
  <si>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</si>
  <si>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</si>
  <si>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</si>
  <si>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</si>
  <si>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</si>
  <si>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</si>
  <si>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</si>
  <si>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</si>
  <si>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</si>
  <si>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</si>
  <si>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</si>
  <si>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</si>
  <si>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</si>
  <si>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</si>
  <si>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</si>
  <si>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</si>
  <si>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</si>
  <si>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</si>
  <si>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</si>
  <si>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</si>
  <si>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</si>
  <si>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</si>
  <si>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</si>
  <si>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</si>
  <si>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</si>
  <si>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</si>
  <si>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</si>
  <si>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</si>
  <si>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</si>
  <si>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</si>
  <si>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</si>
  <si>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</si>
  <si>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</si>
  <si>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</si>
  <si>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</si>
  <si>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</si>
  <si>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</si>
  <si>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</si>
  <si>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</si>
  <si>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</si>
  <si>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</si>
  <si>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</si>
  <si>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</si>
  <si>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</si>
  <si>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</si>
  <si>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</si>
  <si>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</si>
  <si>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</si>
  <si>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</si>
  <si>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</si>
  <si>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</si>
  <si>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</si>
  <si>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</si>
  <si>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</si>
  <si>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</si>
  <si>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</si>
  <si>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</si>
  <si>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</si>
  <si>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</si>
  <si>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</si>
  <si>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</si>
  <si>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</si>
  <si>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</si>
  <si>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</si>
  <si>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</si>
  <si>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</si>
  <si>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</si>
  <si>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</si>
  <si>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</si>
  <si>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</si>
  <si>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</si>
  <si>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</si>
  <si>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</si>
  <si>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</si>
  <si>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</si>
  <si>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</si>
  <si>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</si>
  <si>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</si>
  <si>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</si>
  <si>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</si>
  <si>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</si>
  <si>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</si>
  <si>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</si>
  <si>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</si>
  <si>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</si>
  <si>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</si>
  <si>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</si>
  <si>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</si>
  <si>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</si>
  <si>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</si>
  <si>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</si>
  <si>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</si>
  <si>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</si>
  <si>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</si>
  <si>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</si>
  <si>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</si>
  <si>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</si>
  <si>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</si>
  <si>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</si>
  <si>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</si>
  <si>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</si>
  <si>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</si>
  <si>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</si>
  <si>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</si>
  <si>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</si>
  <si>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</si>
  <si>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</si>
  <si>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</si>
  <si>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</si>
  <si>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</si>
  <si>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</si>
  <si>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</si>
  <si>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</si>
  <si>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</si>
  <si>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</si>
  <si>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</si>
  <si>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</si>
  <si>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</si>
  <si>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</si>
  <si>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</si>
  <si>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</si>
  <si>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</si>
  <si>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</si>
  <si>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</si>
  <si>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</si>
  <si>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</si>
  <si>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</si>
  <si>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</si>
  <si>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</si>
  <si>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</si>
  <si>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</si>
  <si>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</si>
  <si>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</si>
  <si>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</si>
  <si>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</si>
  <si>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</si>
  <si>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</si>
  <si>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</si>
  <si>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</si>
  <si>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</si>
  <si>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</si>
  <si>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</si>
  <si>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</si>
  <si>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</si>
  <si>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</si>
  <si>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</si>
  <si>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</si>
  <si>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</si>
  <si>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</si>
  <si>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</si>
  <si>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</si>
  <si>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</si>
  <si>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</si>
  <si>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</si>
  <si>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</si>
  <si>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</si>
  <si>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</si>
  <si>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</si>
  <si>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</si>
  <si>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</si>
  <si>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</si>
  <si>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</si>
  <si>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</si>
  <si>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</si>
  <si>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</si>
  <si>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</si>
  <si>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</si>
  <si>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</si>
  <si>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</si>
  <si>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</si>
  <si>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</si>
  <si>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</si>
  <si>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</si>
  <si>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</si>
  <si>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</si>
  <si>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</si>
  <si>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</si>
  <si>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</si>
  <si>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</si>
  <si>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</si>
  <si>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</si>
  <si>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</si>
  <si>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</si>
  <si>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</si>
  <si>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</si>
  <si>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</si>
  <si>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</si>
  <si>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</si>
  <si>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</si>
  <si>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</si>
  <si>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</si>
  <si>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</si>
  <si>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</si>
  <si>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</si>
  <si>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</si>
  <si>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</si>
  <si>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</si>
  <si>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</si>
  <si>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</si>
  <si>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</si>
  <si>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</si>
  <si>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</si>
  <si>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</si>
  <si>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</si>
  <si>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</si>
  <si>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</si>
  <si>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</si>
  <si>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</si>
  <si>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</si>
  <si>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</si>
  <si>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</si>
  <si>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</si>
  <si>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</si>
  <si>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</si>
  <si>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</si>
  <si>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</si>
  <si>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</si>
  <si>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</si>
  <si>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</si>
  <si>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</si>
  <si>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</si>
  <si>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</si>
  <si>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</si>
  <si>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</si>
  <si>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</si>
  <si>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</si>
  <si>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</si>
  <si>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</si>
  <si>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</si>
  <si>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</si>
  <si>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</si>
  <si>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</si>
  <si>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</si>
  <si>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</si>
  <si>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</si>
  <si>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</si>
  <si>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</si>
  <si>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</si>
  <si>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</si>
  <si>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</si>
  <si>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</si>
  <si>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</si>
  <si>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</si>
  <si>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</si>
  <si>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</si>
  <si>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</si>
  <si>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</si>
  <si>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</si>
  <si>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</si>
  <si>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</si>
  <si>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</si>
  <si>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</si>
  <si>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</si>
  <si>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</si>
  <si>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</si>
  <si>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</si>
  <si>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</si>
  <si>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</si>
  <si>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</si>
  <si>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</si>
  <si>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</si>
  <si>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</si>
  <si>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</si>
  <si>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</si>
  <si>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</si>
  <si>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</si>
  <si>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</si>
  <si>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</si>
  <si>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</si>
  <si>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</si>
  <si>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</si>
  <si>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</si>
  <si>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</si>
  <si>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</si>
  <si>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</si>
  <si>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</si>
  <si>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</si>
  <si>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</si>
  <si>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</si>
  <si>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</si>
  <si>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</si>
  <si>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</si>
  <si>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</si>
  <si>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</si>
  <si>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</si>
  <si>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</si>
  <si>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</si>
  <si>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</si>
  <si>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</si>
  <si>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</si>
  <si>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</si>
  <si>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</si>
  <si>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</si>
  <si>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</si>
  <si>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</si>
  <si>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</si>
  <si>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</si>
  <si>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</si>
  <si>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</si>
  <si>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</si>
  <si>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</si>
  <si>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</si>
  <si>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</si>
  <si>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</si>
  <si>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</si>
  <si>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</si>
  <si>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</si>
  <si>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</si>
  <si>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</si>
  <si>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</si>
  <si>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</si>
  <si>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</si>
  <si>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</si>
  <si>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</si>
  <si>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</si>
  <si>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</si>
  <si>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</si>
  <si>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</si>
  <si>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</si>
  <si>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</si>
  <si>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</si>
  <si>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</si>
  <si>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</si>
  <si>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</si>
  <si>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</si>
  <si>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</si>
  <si>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</si>
  <si>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</si>
  <si>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</si>
  <si>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</si>
  <si>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</si>
  <si>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</si>
  <si>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</si>
  <si>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</si>
  <si>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</si>
  <si>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</si>
  <si>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</si>
  <si>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</si>
  <si>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</si>
  <si>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</si>
  <si>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</si>
  <si>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</si>
  <si>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</si>
  <si>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</si>
  <si>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</si>
  <si>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</si>
  <si>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</si>
  <si>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</si>
  <si>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</si>
  <si>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</si>
  <si>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</si>
  <si>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</si>
  <si>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</si>
  <si>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</si>
  <si>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</si>
  <si>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</si>
  <si>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</si>
  <si>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</si>
  <si>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</si>
  <si>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</si>
  <si>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</si>
  <si>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</si>
  <si>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</si>
  <si>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</si>
  <si>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</si>
  <si>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</si>
  <si>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</si>
  <si>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</si>
  <si>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</si>
  <si>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</si>
  <si>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</si>
  <si>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</si>
  <si>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</si>
  <si>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</si>
  <si>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</si>
  <si>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</si>
  <si>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</si>
  <si>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</si>
  <si>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</si>
  <si>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</si>
  <si>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</si>
  <si>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</si>
  <si>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</si>
  <si>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</si>
  <si>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</si>
  <si>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</si>
  <si>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</si>
  <si>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</si>
  <si>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</si>
  <si>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</si>
  <si>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</si>
  <si>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</si>
  <si>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</si>
  <si>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</si>
  <si>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</si>
  <si>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</si>
  <si>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</si>
  <si>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</si>
  <si>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</si>
  <si>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</si>
  <si>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</si>
  <si>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</si>
  <si>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</si>
  <si>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</si>
  <si>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</si>
  <si>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</si>
  <si>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</si>
  <si>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</si>
  <si>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</si>
  <si>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</si>
  <si>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</si>
  <si>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</si>
  <si>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</si>
  <si>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</si>
  <si>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</si>
  <si>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</si>
  <si>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</si>
  <si>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</si>
  <si>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</si>
  <si>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</si>
  <si>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</si>
  <si>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</si>
  <si>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</si>
  <si>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</si>
  <si>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</si>
  <si>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</si>
  <si>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</si>
  <si>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</si>
  <si>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</si>
  <si>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</si>
  <si>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</si>
  <si>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</si>
  <si>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</si>
  <si>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</si>
  <si>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</si>
  <si>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</si>
  <si>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</si>
  <si>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</si>
  <si>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</si>
  <si>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</si>
  <si>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</si>
  <si>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</si>
  <si>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</si>
  <si>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</si>
  <si>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</si>
  <si>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</si>
  <si>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</si>
  <si>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</si>
  <si>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</si>
  <si>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</si>
  <si>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</si>
  <si>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</si>
  <si>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</si>
  <si>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</si>
  <si>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</si>
  <si>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</si>
  <si>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</si>
  <si>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</si>
  <si>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</si>
  <si>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</si>
  <si>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</si>
  <si>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</si>
  <si>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</si>
  <si>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</si>
  <si>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</si>
  <si>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</si>
  <si>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</si>
  <si>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</si>
  <si>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</si>
  <si>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</si>
  <si>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</si>
  <si>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</si>
  <si>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</si>
  <si>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</si>
  <si>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</si>
  <si>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</si>
  <si>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</si>
  <si>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</si>
  <si>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</si>
  <si>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</si>
  <si>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</si>
  <si>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</si>
  <si>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</si>
  <si>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</si>
  <si>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</si>
  <si>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</si>
  <si>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</si>
  <si>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</si>
  <si>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</si>
  <si>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</si>
  <si>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</si>
  <si>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</si>
  <si>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</si>
  <si>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</si>
  <si>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</si>
  <si>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</si>
  <si>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</si>
  <si>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</si>
  <si>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</si>
  <si>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</si>
  <si>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</si>
  <si>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</si>
  <si>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</si>
  <si>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</si>
  <si>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</si>
  <si>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</si>
  <si>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</si>
  <si>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</si>
  <si>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</si>
  <si>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</si>
  <si>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</si>
  <si>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</si>
  <si>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</si>
  <si>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</si>
  <si>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</si>
  <si>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</si>
  <si>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</si>
  <si>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</si>
  <si>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</si>
  <si>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</si>
  <si>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</si>
  <si>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</si>
  <si>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</si>
  <si>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</si>
  <si>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</si>
  <si>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</si>
  <si>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</si>
  <si>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</si>
  <si>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</si>
  <si>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</si>
  <si>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</si>
  <si>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</si>
  <si>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</si>
  <si>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</si>
  <si>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</si>
  <si>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</si>
  <si>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</si>
  <si>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</si>
  <si>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</si>
  <si>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</si>
  <si>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</si>
  <si>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</si>
  <si>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</si>
  <si>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</si>
  <si>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</si>
  <si>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</si>
  <si>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</si>
  <si>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</si>
  <si>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</si>
  <si>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</si>
  <si>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</si>
  <si>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</si>
  <si>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</si>
  <si>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</si>
  <si>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</si>
  <si>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</si>
  <si>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</si>
  <si>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</si>
  <si>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</si>
  <si>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</si>
  <si>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</si>
  <si>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</si>
  <si>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</si>
  <si>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</si>
  <si>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</si>
  <si>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</si>
  <si>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</si>
  <si>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</si>
  <si>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</si>
  <si>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</si>
  <si>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</si>
  <si>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</si>
  <si>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</si>
  <si>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</si>
  <si>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</si>
  <si>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</si>
  <si>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</si>
  <si>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</si>
  <si>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</si>
  <si>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</si>
  <si>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</si>
  <si>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</si>
  <si>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</si>
  <si>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</si>
  <si>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</si>
  <si>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</si>
  <si>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</si>
  <si>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</si>
  <si>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</si>
  <si>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</si>
  <si>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</si>
  <si>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</si>
  <si>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</si>
  <si>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</si>
  <si>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</si>
  <si>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</si>
  <si>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</si>
  <si>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</si>
  <si>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</si>
  <si>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</si>
  <si>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</si>
  <si>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</si>
  <si>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</si>
  <si>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</si>
  <si>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</si>
  <si>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</si>
  <si>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</si>
  <si>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</si>
  <si>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</si>
  <si>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</si>
  <si>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</si>
  <si>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</si>
  <si>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</si>
  <si>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</si>
  <si>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</si>
  <si>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</si>
  <si>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</si>
  <si>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</si>
  <si>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</si>
  <si>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</si>
  <si>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</si>
  <si>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</si>
  <si>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</si>
  <si>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</si>
  <si>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</si>
  <si>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</si>
  <si>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</si>
  <si>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</si>
  <si>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</si>
  <si>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</si>
  <si>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</si>
  <si>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</si>
  <si>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</si>
  <si>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</si>
  <si>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</si>
  <si>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</si>
  <si>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</si>
  <si>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</si>
  <si>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</si>
  <si>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</si>
  <si>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</si>
  <si>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</si>
  <si>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</si>
  <si>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</si>
  <si>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</si>
  <si>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</si>
  <si>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</si>
  <si>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</si>
  <si>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</si>
  <si>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</si>
  <si>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</si>
  <si>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</si>
  <si>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</si>
  <si>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</si>
  <si>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</si>
  <si>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</si>
  <si>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</si>
  <si>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</si>
  <si>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</si>
  <si>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</si>
  <si>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</si>
  <si>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</si>
  <si>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</si>
  <si>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</si>
  <si>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</si>
  <si>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</si>
  <si>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</si>
  <si>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</si>
  <si>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</si>
  <si>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</si>
  <si>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</si>
  <si>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</si>
  <si>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</si>
  <si>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</si>
  <si>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</si>
  <si>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</si>
  <si>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</si>
  <si>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</si>
  <si>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</si>
  <si>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</si>
  <si>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</si>
  <si>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</si>
  <si>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</si>
  <si>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</si>
  <si>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</si>
  <si>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</si>
  <si>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</si>
  <si>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</si>
  <si>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</si>
  <si>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</si>
  <si>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</si>
  <si>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</si>
  <si>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</si>
  <si>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</si>
  <si>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</si>
  <si>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</si>
  <si>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</si>
  <si>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</si>
  <si>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</si>
  <si>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</si>
  <si>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</si>
  <si>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</si>
  <si>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</si>
  <si>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</si>
  <si>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</si>
  <si>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</si>
  <si>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</si>
  <si>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</si>
  <si>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</si>
  <si>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</si>
  <si>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</si>
  <si>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</si>
  <si>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</si>
  <si>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</si>
  <si>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</si>
  <si>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</si>
  <si>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</si>
  <si>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</si>
  <si>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</si>
  <si>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</si>
  <si>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</si>
  <si>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</si>
  <si>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</si>
  <si>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</si>
  <si>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</si>
  <si>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</si>
  <si>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</si>
  <si>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</si>
  <si>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</si>
  <si>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</si>
  <si>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</si>
  <si>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</si>
  <si>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</si>
  <si>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</si>
  <si>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</si>
  <si>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</si>
  <si>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</si>
  <si>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</si>
  <si>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</si>
  <si>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</si>
  <si>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</si>
  <si>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</si>
  <si>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</si>
  <si>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</si>
  <si>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</si>
  <si>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</si>
  <si>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</si>
  <si>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</si>
  <si>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</si>
  <si>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</si>
  <si>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</si>
  <si>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</si>
  <si>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</si>
  <si>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</si>
  <si>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</si>
  <si>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</si>
  <si>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</si>
  <si>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</si>
  <si>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</si>
  <si>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</si>
  <si>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</si>
  <si>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</si>
  <si>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</si>
  <si>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</si>
  <si>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</si>
  <si>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</si>
  <si>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</si>
  <si>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</si>
  <si>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</si>
  <si>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</si>
  <si>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</si>
  <si>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</si>
  <si>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</si>
  <si>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</si>
  <si>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</si>
  <si>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</si>
  <si>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</si>
  <si>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</si>
  <si>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</si>
  <si>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</si>
  <si>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</si>
  <si>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</si>
  <si>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</si>
  <si>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</si>
  <si>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</si>
  <si>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</si>
  <si>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</si>
  <si>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</si>
  <si>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</si>
  <si>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</si>
  <si>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</si>
  <si>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</si>
  <si>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</si>
  <si>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</si>
  <si>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</si>
  <si>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</si>
  <si>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</si>
  <si>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</si>
  <si>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</si>
  <si>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</si>
  <si>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</si>
  <si>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</si>
  <si>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</si>
  <si>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</si>
  <si>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</si>
  <si>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</si>
  <si>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</si>
  <si>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</si>
  <si>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</si>
  <si>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</si>
  <si>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</si>
  <si>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</si>
  <si>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</si>
  <si>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</si>
  <si>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</si>
  <si>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</si>
  <si>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</si>
  <si>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</si>
  <si>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</si>
  <si>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</si>
  <si>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</si>
  <si>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</si>
  <si>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</si>
  <si>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</si>
  <si>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</si>
  <si>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</si>
  <si>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</si>
  <si>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</si>
  <si>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</si>
  <si>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</si>
  <si>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</si>
  <si>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</si>
  <si>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</si>
  <si>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</si>
  <si>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</si>
  <si>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</si>
  <si>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</si>
  <si>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</si>
  <si>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</si>
  <si>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</si>
  <si>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</si>
  <si>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</si>
  <si>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</si>
  <si>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</si>
  <si>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</si>
  <si>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</si>
  <si>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</si>
  <si>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</si>
  <si>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</si>
  <si>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</si>
  <si>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</si>
  <si>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</si>
  <si>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</si>
  <si>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</si>
  <si>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</si>
  <si>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</si>
  <si>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</si>
  <si>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</si>
  <si>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</si>
  <si>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</si>
  <si>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</si>
  <si>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</si>
  <si>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</si>
  <si>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</si>
  <si>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</si>
  <si>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</si>
  <si>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</si>
  <si>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</si>
  <si>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</si>
  <si>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</si>
  <si>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</si>
  <si>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</si>
  <si>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</si>
  <si>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</si>
  <si>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</si>
  <si>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</si>
  <si>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</si>
  <si>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</si>
  <si>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</si>
  <si>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</si>
  <si>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</si>
  <si>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</si>
  <si>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</si>
  <si>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</si>
  <si>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</si>
  <si>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</si>
  <si>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</si>
  <si>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</si>
  <si>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</si>
  <si>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</si>
  <si>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</si>
  <si>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</si>
  <si>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</si>
  <si>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</si>
  <si>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</si>
  <si>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</si>
  <si>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</si>
  <si>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</si>
  <si>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</si>
  <si>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</si>
  <si>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</si>
  <si>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</si>
  <si>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</si>
  <si>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</si>
  <si>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</si>
  <si>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</si>
  <si>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</si>
  <si>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</si>
  <si>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</si>
  <si>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</si>
  <si>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</si>
  <si>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</si>
  <si>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</si>
  <si>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</si>
  <si>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</si>
  <si>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</si>
  <si>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</si>
  <si>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</si>
  <si>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</si>
  <si>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</si>
  <si>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</si>
  <si>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</si>
  <si>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</si>
  <si>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</si>
  <si>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</si>
  <si>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</si>
  <si>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</si>
  <si>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</si>
  <si>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</si>
  <si>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</si>
  <si>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</si>
  <si>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</si>
  <si>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</si>
  <si>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</si>
  <si>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</si>
  <si>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</si>
  <si>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</si>
  <si>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</si>
  <si>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</si>
  <si>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</si>
  <si>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</si>
  <si>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</si>
  <si>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</si>
  <si>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</si>
  <si>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</si>
  <si>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</si>
  <si>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</si>
  <si>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</si>
  <si>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</si>
  <si>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</si>
  <si>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</si>
  <si>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</si>
  <si>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</si>
  <si>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</si>
  <si>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</si>
  <si>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</si>
  <si>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</si>
  <si>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</si>
  <si>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</si>
  <si>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</si>
  <si>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</si>
  <si>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</si>
  <si>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</si>
  <si>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</si>
  <si>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</si>
  <si>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</si>
  <si>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</si>
  <si>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</si>
  <si>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</si>
  <si>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</si>
  <si>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</si>
  <si>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</si>
  <si>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</si>
  <si>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</si>
  <si>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</si>
  <si>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</si>
  <si>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</si>
  <si>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</si>
  <si>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</si>
  <si>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</si>
  <si>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</si>
  <si>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</si>
  <si>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</si>
  <si>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</si>
  <si>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</si>
  <si>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</si>
  <si>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</si>
  <si>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</si>
  <si>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</si>
  <si>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</si>
  <si>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</si>
  <si>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</si>
  <si>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</si>
  <si>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</si>
  <si>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</si>
  <si>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</si>
  <si>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</si>
  <si>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</si>
  <si>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</si>
  <si>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</si>
  <si>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</si>
  <si>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</si>
  <si>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</si>
  <si>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</si>
  <si>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</si>
  <si>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</si>
  <si>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</si>
  <si>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</si>
  <si>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</si>
  <si>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</si>
  <si>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</si>
  <si>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</si>
  <si>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</si>
  <si>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</si>
  <si>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</si>
  <si>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</si>
  <si>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</si>
  <si>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</si>
  <si>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</si>
  <si>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</si>
  <si>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</si>
  <si>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</si>
  <si>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</si>
  <si>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</si>
  <si>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</si>
  <si>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</si>
  <si>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</si>
  <si>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</si>
  <si>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</si>
  <si>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</si>
  <si>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</si>
  <si>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</si>
  <si>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</si>
  <si>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</si>
  <si>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</si>
  <si>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</si>
  <si>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</si>
  <si>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</si>
  <si>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</si>
  <si>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</si>
  <si>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</si>
  <si>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</si>
  <si>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</si>
  <si>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</si>
  <si>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</si>
  <si>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</si>
  <si>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</si>
  <si>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</si>
  <si>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</si>
  <si>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</si>
  <si>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</si>
  <si>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</si>
  <si>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</si>
  <si>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</si>
  <si>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</si>
  <si>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</si>
  <si>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</si>
  <si>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</si>
  <si>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</si>
  <si>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</si>
  <si>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</si>
  <si>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</si>
  <si>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</si>
  <si>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</si>
  <si>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</si>
  <si>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</si>
  <si>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</si>
  <si>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</si>
  <si>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</si>
  <si>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</si>
  <si>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</si>
  <si>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</si>
  <si>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</si>
  <si>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</si>
  <si>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</si>
  <si>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</si>
  <si>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</si>
  <si>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</si>
  <si>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</si>
  <si>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</si>
  <si>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</si>
  <si>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</si>
  <si>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</si>
  <si>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</si>
  <si>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</si>
  <si>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</si>
  <si>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</si>
  <si>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</si>
  <si>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</si>
  <si>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</si>
  <si>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</si>
  <si>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</si>
  <si>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</si>
  <si>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</si>
  <si>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</si>
  <si>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</si>
  <si>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</si>
  <si>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</si>
  <si>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</si>
  <si>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</si>
  <si>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</si>
  <si>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</si>
  <si>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</si>
  <si>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</si>
  <si>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</si>
  <si>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</si>
  <si>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</si>
  <si>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</si>
  <si>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</si>
  <si>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</si>
  <si>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</si>
  <si>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</si>
  <si>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</si>
  <si>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</si>
  <si>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</si>
  <si>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</si>
  <si>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</si>
  <si>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</si>
  <si>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</si>
  <si>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</si>
  <si>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</si>
  <si>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</si>
  <si>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</si>
  <si>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</si>
  <si>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</si>
  <si>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</si>
  <si>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</si>
  <si>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</si>
  <si>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</si>
  <si>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</si>
  <si>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</si>
  <si>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</si>
  <si>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</si>
  <si>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</si>
  <si>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</si>
  <si>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</si>
  <si>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</si>
  <si>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</si>
  <si>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</si>
  <si>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</si>
  <si>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</si>
  <si>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</si>
  <si>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</si>
  <si>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</si>
  <si>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</si>
  <si>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</si>
  <si>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</si>
  <si>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</si>
  <si>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</si>
  <si>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</si>
  <si>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</si>
  <si>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</si>
  <si>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</si>
  <si>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</si>
  <si>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</si>
  <si>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</si>
  <si>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</si>
  <si>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</si>
  <si>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</si>
  <si>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</si>
  <si>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</si>
  <si>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</si>
  <si>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</si>
  <si>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</si>
  <si>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</si>
  <si>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</si>
  <si>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</si>
  <si>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</si>
  <si>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</si>
  <si>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</si>
  <si>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</si>
  <si>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</si>
  <si>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</si>
  <si>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</si>
  <si>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</si>
  <si>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</si>
  <si>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</si>
  <si>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</si>
  <si>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</si>
  <si>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</si>
  <si>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</si>
  <si>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</si>
  <si>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</si>
  <si>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</si>
  <si>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</si>
  <si>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</si>
  <si>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</si>
  <si>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</si>
  <si>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</si>
  <si>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</si>
  <si>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</si>
  <si>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</si>
  <si>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</si>
  <si>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</si>
  <si>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</si>
  <si>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</si>
  <si>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</si>
  <si>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</si>
  <si>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</si>
  <si>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</si>
  <si>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</si>
  <si>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</si>
  <si>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</si>
  <si>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</si>
  <si>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</si>
  <si>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</si>
  <si>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</si>
  <si>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</si>
  <si>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</si>
  <si>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</si>
  <si>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</si>
  <si>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</si>
  <si>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</si>
  <si>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</si>
  <si>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</si>
  <si>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</si>
  <si>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</si>
  <si>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</si>
  <si>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</si>
  <si>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</si>
  <si>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</si>
  <si>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</si>
  <si>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</si>
  <si>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</si>
  <si>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</si>
  <si>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</si>
  <si>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</si>
  <si>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</si>
  <si>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</si>
  <si>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</si>
  <si>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</si>
  <si>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</si>
  <si>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</si>
  <si>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</si>
  <si>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</si>
  <si>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</si>
  <si>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</si>
  <si>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</si>
  <si>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</si>
  <si>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</si>
  <si>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</si>
  <si>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</si>
  <si>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</si>
  <si>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</si>
  <si>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</si>
  <si>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</si>
  <si>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</si>
  <si>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</si>
  <si>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</si>
  <si>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</si>
  <si>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</si>
  <si>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</si>
  <si>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</si>
  <si>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</si>
  <si>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</si>
  <si>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</si>
  <si>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</si>
  <si>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</si>
  <si>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</si>
  <si>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</si>
  <si>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</si>
  <si>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</si>
  <si>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</si>
  <si>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</si>
  <si>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</si>
  <si>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</si>
  <si>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</si>
  <si>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</si>
  <si>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</si>
  <si>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</si>
  <si>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</si>
  <si>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</si>
  <si>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</si>
  <si>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</si>
  <si>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</si>
  <si>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</si>
  <si>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</si>
  <si>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</si>
  <si>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</si>
  <si>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</si>
  <si>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</si>
  <si>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</si>
  <si>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</si>
  <si>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</si>
  <si>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</si>
  <si>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</si>
  <si>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</si>
  <si>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</si>
  <si>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</si>
  <si>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</si>
  <si>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</si>
  <si>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</si>
  <si>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</si>
  <si>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</si>
  <si>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</si>
  <si>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</si>
  <si>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</si>
  <si>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</si>
  <si>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</si>
  <si>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</si>
  <si>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</si>
  <si>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</si>
  <si>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</si>
  <si>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</si>
  <si>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</si>
  <si>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</si>
  <si>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</si>
  <si>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</si>
  <si>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</si>
  <si>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</si>
  <si>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</si>
  <si>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</si>
  <si>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</si>
  <si>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</si>
  <si>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</si>
  <si>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</si>
  <si>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</si>
  <si>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</si>
  <si>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</si>
  <si>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</si>
  <si>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</si>
  <si>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</si>
  <si>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</si>
  <si>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</si>
  <si>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</si>
  <si>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</si>
  <si>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</si>
  <si>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</si>
  <si>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</si>
  <si>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</si>
  <si>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</si>
  <si>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</si>
  <si>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</si>
  <si>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</si>
  <si>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</si>
  <si>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</si>
  <si>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</si>
  <si>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</si>
  <si>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</si>
  <si>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</si>
  <si>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</si>
  <si>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</si>
  <si>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</si>
  <si>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</si>
  <si>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</si>
  <si>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</si>
  <si>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</si>
  <si>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</si>
  <si>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</si>
  <si>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</si>
  <si>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</si>
  <si>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</si>
  <si>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</si>
  <si>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</si>
  <si>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</si>
  <si>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</si>
  <si>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</si>
  <si>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</si>
  <si>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</si>
  <si>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</si>
  <si>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</si>
  <si>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</si>
  <si>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</si>
  <si>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</si>
  <si>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</si>
  <si>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</si>
  <si>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</si>
  <si>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</si>
  <si>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</si>
  <si>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</si>
  <si>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</si>
  <si>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</si>
  <si>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</si>
  <si>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</si>
  <si>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</si>
  <si>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</si>
  <si>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</si>
  <si>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</si>
  <si>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</si>
  <si>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</si>
  <si>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</si>
  <si>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</si>
  <si>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</si>
  <si>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</si>
  <si>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</si>
  <si>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</si>
  <si>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</si>
  <si>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</si>
  <si>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</si>
  <si>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</si>
  <si>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</si>
  <si>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</si>
  <si>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</si>
  <si>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</si>
  <si>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</si>
  <si>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</si>
  <si>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</si>
  <si>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</si>
  <si>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</si>
  <si>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</si>
  <si>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</si>
  <si>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</si>
  <si>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</si>
  <si>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</si>
  <si>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</si>
  <si>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</si>
  <si>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</si>
  <si>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</si>
  <si>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</si>
  <si>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</si>
  <si>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</si>
  <si>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</si>
  <si>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</si>
  <si>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</si>
  <si>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</si>
  <si>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</si>
  <si>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</si>
  <si>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</si>
  <si>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</si>
  <si>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</si>
  <si>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</si>
  <si>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</si>
  <si>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</si>
  <si>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</si>
  <si>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</si>
  <si>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</si>
  <si>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</si>
  <si>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</si>
  <si>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</si>
  <si>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</si>
  <si>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</si>
  <si>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</si>
  <si>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</si>
  <si>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</si>
  <si>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</si>
  <si>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</si>
  <si>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</si>
  <si>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</si>
  <si>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</si>
  <si>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</si>
  <si>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</si>
  <si>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</si>
  <si>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</si>
  <si>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</si>
  <si>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</si>
  <si>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</si>
  <si>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</si>
  <si>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</si>
  <si>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</si>
  <si>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</si>
  <si>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</si>
  <si>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</si>
  <si>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</si>
  <si>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</si>
  <si>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</si>
  <si>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</si>
  <si>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</si>
  <si>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</si>
  <si>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</si>
  <si>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</si>
  <si>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</si>
  <si>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</si>
  <si>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</si>
  <si>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</si>
  <si>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</si>
  <si>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</si>
  <si>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</si>
  <si>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</si>
  <si>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</si>
  <si>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</si>
  <si>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</si>
  <si>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</si>
  <si>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</si>
  <si>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</si>
  <si>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</si>
  <si>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</si>
  <si>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</si>
  <si>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</si>
  <si>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</si>
  <si>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</si>
  <si>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</si>
  <si>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</si>
  <si>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</si>
  <si>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</si>
  <si>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</si>
  <si>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</si>
  <si>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</si>
  <si>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</si>
  <si>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</si>
  <si>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</si>
  <si>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</si>
  <si>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</si>
  <si>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</si>
  <si>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</si>
  <si>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</si>
  <si>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</si>
  <si>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</si>
  <si>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</si>
  <si>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</si>
  <si>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</si>
  <si>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</si>
  <si>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</si>
  <si>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</si>
  <si>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</si>
  <si>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</si>
  <si>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</si>
  <si>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</si>
  <si>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</si>
  <si>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</si>
  <si>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</si>
  <si>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</si>
  <si>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</si>
  <si>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</si>
  <si>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</si>
  <si>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</si>
  <si>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</si>
  <si>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</si>
  <si>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</si>
  <si>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</si>
  <si>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</si>
  <si>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</si>
  <si>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</si>
  <si>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</si>
  <si>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</si>
  <si>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</si>
  <si>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</si>
  <si>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</si>
  <si>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</si>
  <si>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</si>
  <si>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</si>
  <si>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</si>
  <si>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</si>
  <si>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</si>
  <si>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</si>
  <si>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</si>
  <si>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</si>
  <si>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</si>
  <si>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</si>
  <si>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</si>
  <si>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</si>
  <si>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</si>
  <si>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</si>
  <si>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</si>
  <si>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</si>
  <si>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</si>
  <si>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</si>
  <si>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</si>
  <si>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</si>
  <si>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</si>
  <si>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</si>
  <si>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</si>
  <si>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</si>
  <si>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</si>
  <si>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</si>
  <si>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</si>
  <si>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</si>
  <si>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</si>
  <si>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</si>
  <si>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</si>
  <si>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</si>
  <si>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</si>
  <si>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</si>
  <si>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</si>
  <si>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</si>
  <si>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</si>
  <si>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</si>
  <si>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</si>
  <si>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</si>
  <si>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</si>
  <si>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</si>
  <si>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</si>
  <si>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</si>
  <si>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</si>
  <si>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</si>
  <si>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</si>
  <si>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</si>
  <si>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</si>
  <si>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</si>
  <si>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</si>
  <si>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</si>
  <si>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</si>
  <si>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</si>
  <si>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</si>
  <si>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</si>
  <si>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</si>
  <si>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</si>
  <si>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</si>
  <si>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</si>
  <si>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</si>
  <si>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</si>
  <si>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</si>
  <si>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</si>
  <si>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</si>
  <si>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</si>
  <si>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</si>
  <si>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</si>
  <si>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</si>
  <si>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</si>
  <si>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</si>
  <si>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</si>
  <si>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</si>
  <si>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</si>
  <si>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</si>
  <si>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</si>
  <si>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</si>
  <si>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</si>
  <si>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</si>
  <si>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</si>
  <si>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</si>
  <si>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</si>
  <si>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</si>
  <si>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</si>
  <si>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</si>
  <si>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</si>
  <si>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</si>
  <si>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</si>
  <si>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</si>
  <si>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</si>
  <si>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</si>
  <si>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</si>
  <si>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</si>
  <si>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</si>
  <si>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</si>
  <si>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</si>
  <si>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</si>
  <si>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</si>
  <si>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</si>
  <si>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</si>
  <si>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</si>
  <si>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</si>
  <si>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</si>
  <si>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</si>
  <si>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</si>
  <si>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</si>
  <si>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</si>
  <si>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</si>
  <si>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</si>
  <si>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</si>
  <si>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</si>
  <si>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</si>
  <si>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</si>
  <si>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</si>
  <si>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</si>
  <si>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</si>
  <si>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</si>
  <si>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</si>
  <si>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</si>
  <si>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</si>
  <si>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</si>
  <si>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</si>
  <si>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</si>
  <si>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</si>
  <si>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</si>
  <si>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</si>
  <si>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</si>
  <si>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</si>
  <si>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</si>
  <si>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</si>
  <si>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</si>
  <si>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</si>
  <si>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</si>
  <si>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</si>
  <si>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</si>
  <si>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</si>
  <si>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</si>
  <si>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</si>
  <si>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</si>
  <si>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</si>
  <si>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</si>
  <si>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</si>
  <si>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</si>
  <si>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</si>
  <si>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</si>
  <si>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</si>
  <si>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</si>
  <si>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</si>
  <si>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</si>
  <si>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</si>
  <si>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</si>
  <si>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</si>
  <si>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</si>
  <si>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</si>
  <si>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</si>
  <si>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</si>
  <si>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</si>
  <si>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</si>
  <si>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</si>
  <si>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</si>
  <si>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</si>
  <si>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</si>
  <si>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</si>
  <si>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</si>
  <si>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</si>
  <si>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</si>
  <si>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</si>
  <si>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</si>
  <si>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</si>
  <si>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</si>
  <si>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</si>
  <si>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</si>
  <si>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</si>
  <si>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</si>
  <si>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</si>
  <si>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</si>
  <si>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</si>
  <si>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</si>
  <si>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</si>
  <si>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</si>
  <si>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</si>
  <si>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</si>
  <si>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</si>
  <si>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</si>
  <si>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</si>
  <si>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</si>
  <si>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</si>
  <si>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</si>
  <si>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</si>
  <si>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</si>
  <si>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</si>
  <si>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</si>
  <si>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</si>
  <si>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</si>
  <si>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</si>
  <si>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</si>
  <si>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</si>
  <si>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</si>
  <si>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</si>
  <si>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</si>
  <si>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</si>
  <si>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</si>
  <si>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</si>
  <si>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</si>
  <si>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</si>
  <si>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</si>
  <si>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</si>
  <si>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</si>
  <si>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</si>
  <si>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</si>
  <si>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</si>
  <si>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</si>
  <si>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</si>
  <si>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</si>
  <si>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</si>
  <si>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</si>
  <si>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</si>
  <si>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</si>
  <si>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</si>
  <si>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</si>
  <si>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</si>
  <si>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</si>
  <si>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</si>
  <si>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</si>
  <si>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</si>
  <si>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</si>
  <si>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</si>
  <si>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</si>
  <si>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</si>
  <si>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</si>
  <si>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</si>
  <si>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</si>
  <si>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</si>
  <si>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</si>
  <si>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</si>
  <si>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</si>
  <si>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</si>
  <si>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</si>
  <si>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</si>
  <si>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</si>
  <si>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</si>
  <si>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</si>
  <si>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</si>
  <si>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</si>
  <si>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</si>
  <si>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</si>
  <si>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</si>
  <si>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</si>
  <si>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</si>
  <si>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</si>
  <si>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</si>
  <si>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</si>
  <si>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</si>
  <si>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</si>
  <si>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</si>
  <si>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</si>
  <si>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</si>
  <si>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</si>
  <si>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</si>
  <si>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</si>
  <si>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</si>
  <si>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</si>
  <si>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</si>
  <si>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</si>
  <si>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</si>
  <si>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</si>
  <si>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</si>
  <si>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</si>
  <si>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</si>
  <si>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</si>
  <si>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</si>
  <si>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</si>
  <si>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</si>
  <si>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</si>
  <si>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</si>
  <si>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</si>
  <si>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</si>
  <si>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</si>
  <si>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</si>
  <si>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</si>
  <si>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</si>
  <si>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</si>
  <si>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</si>
  <si>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</si>
  <si>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</si>
  <si>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</si>
  <si>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</si>
  <si>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</si>
  <si>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</si>
  <si>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</si>
  <si>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</si>
  <si>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</si>
  <si>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</si>
  <si>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</si>
  <si>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</si>
  <si>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</si>
  <si>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</si>
  <si>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</si>
  <si>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</si>
  <si>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</si>
  <si>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</si>
  <si>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</si>
  <si>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</si>
  <si>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</si>
  <si>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</si>
  <si>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</si>
  <si>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</si>
  <si>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</si>
  <si>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</si>
  <si>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</si>
  <si>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</si>
  <si>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</si>
  <si>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</si>
  <si>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</si>
  <si>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</si>
  <si>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</si>
  <si>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</si>
  <si>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</si>
  <si>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</si>
  <si>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</si>
  <si>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</si>
  <si>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</si>
  <si>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</si>
  <si>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</si>
  <si>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</si>
  <si>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</si>
  <si>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</si>
  <si>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</si>
  <si>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</si>
  <si>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</si>
  <si>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</si>
  <si>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</si>
  <si>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</si>
  <si>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</si>
  <si>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</si>
  <si>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</si>
  <si>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</si>
  <si>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</si>
  <si>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</si>
  <si>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</si>
  <si>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</si>
  <si>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</si>
  <si>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</si>
  <si>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</si>
  <si>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</si>
  <si>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</si>
  <si>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</si>
  <si>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</si>
  <si>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</si>
  <si>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</si>
  <si>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</si>
  <si>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</si>
  <si>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</si>
  <si>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</si>
  <si>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</si>
  <si>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</si>
  <si>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</si>
  <si>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</si>
  <si>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</si>
  <si>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</si>
  <si>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</si>
  <si>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</si>
  <si>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</si>
  <si>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</si>
  <si>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</si>
  <si>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</si>
  <si>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</si>
  <si>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</si>
  <si>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</si>
  <si>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</si>
  <si>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</si>
  <si>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</si>
  <si>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</si>
  <si>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</si>
  <si>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</si>
  <si>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</si>
  <si>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</si>
  <si>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</si>
  <si>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</si>
  <si>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</si>
  <si>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</si>
  <si>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</si>
  <si>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</si>
  <si>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</si>
  <si>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</si>
  <si>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</si>
  <si>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</si>
  <si>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</si>
  <si>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</si>
  <si>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</si>
  <si>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</si>
  <si>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</si>
  <si>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</si>
  <si>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</si>
  <si>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</si>
  <si>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</si>
  <si>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</si>
  <si>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</si>
  <si>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</si>
  <si>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</si>
  <si>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</si>
  <si>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</si>
  <si>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</si>
  <si>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</si>
  <si>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</si>
  <si>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</si>
  <si>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</si>
  <si>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</si>
  <si>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</si>
  <si>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</si>
  <si>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</si>
  <si>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</si>
  <si>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</si>
  <si>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</si>
  <si>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</si>
  <si>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</si>
  <si>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</si>
  <si>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</si>
  <si>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</si>
  <si>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</si>
  <si>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</si>
  <si>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</si>
  <si>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</si>
  <si>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</si>
  <si>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</si>
  <si>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</si>
  <si>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</si>
  <si>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</si>
  <si>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</si>
  <si>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</si>
  <si>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</si>
  <si>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</si>
  <si>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</si>
  <si>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</si>
  <si>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</si>
  <si>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</si>
  <si>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</si>
  <si>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</si>
  <si>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</si>
  <si>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</si>
  <si>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</si>
  <si>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</si>
  <si>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</si>
  <si>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</si>
  <si>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</si>
  <si>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</si>
  <si>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</si>
  <si>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</si>
  <si>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</si>
  <si>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</si>
  <si>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</si>
  <si>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</si>
  <si>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</si>
  <si>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</si>
  <si>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</si>
  <si>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</si>
  <si>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</si>
  <si>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</si>
  <si>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</si>
  <si>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</si>
  <si>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</si>
  <si>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</si>
  <si>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</si>
  <si>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</si>
  <si>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</si>
  <si>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</si>
  <si>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</si>
  <si>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</si>
  <si>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</si>
  <si>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</si>
  <si>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</si>
  <si>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</si>
  <si>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</si>
  <si>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</si>
  <si>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</si>
  <si>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</si>
  <si>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</si>
  <si>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</si>
  <si>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</si>
  <si>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</si>
  <si>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</si>
  <si>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</si>
  <si>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</si>
  <si>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</si>
  <si>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</si>
  <si>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</si>
  <si>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</si>
  <si>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</si>
  <si>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</si>
  <si>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</si>
  <si>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</si>
  <si>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</si>
  <si>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</si>
  <si>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</si>
  <si>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</si>
  <si>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</si>
  <si>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</si>
  <si>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</si>
  <si>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</si>
  <si>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</si>
  <si>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</si>
  <si>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</si>
  <si>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</si>
  <si>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</si>
  <si>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</si>
  <si>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</si>
  <si>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</si>
  <si>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</si>
  <si>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</si>
  <si>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</si>
  <si>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</si>
  <si>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</si>
  <si>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</si>
  <si>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</si>
  <si>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</si>
  <si>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</si>
  <si>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</si>
  <si>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</si>
  <si>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</si>
  <si>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</si>
  <si>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</si>
  <si>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</si>
  <si>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</si>
  <si>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</si>
  <si>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</si>
  <si>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</si>
  <si>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</si>
  <si>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</si>
  <si>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</si>
  <si>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</si>
  <si>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</si>
  <si>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</si>
  <si>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</si>
  <si>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</si>
  <si>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</si>
  <si>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</si>
  <si>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</si>
  <si>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</si>
  <si>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</si>
  <si>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</si>
  <si>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</si>
  <si>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</si>
  <si>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</si>
  <si>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</si>
  <si>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</si>
  <si>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</si>
  <si>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</si>
  <si>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</si>
  <si>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</si>
  <si>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</si>
  <si>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</si>
  <si>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</si>
  <si>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</si>
  <si>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</si>
  <si>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</si>
  <si>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</si>
  <si>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</si>
  <si>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</si>
  <si>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</si>
  <si>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</si>
  <si>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</si>
  <si>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</si>
  <si>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</si>
  <si>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</si>
  <si>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</si>
  <si>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</si>
  <si>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</si>
  <si>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</si>
  <si>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</si>
  <si>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</si>
  <si>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</si>
  <si>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</si>
  <si>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</si>
  <si>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</si>
  <si>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</si>
  <si>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</si>
  <si>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</si>
  <si>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</si>
  <si>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</si>
  <si>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</si>
  <si>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</si>
  <si>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</si>
  <si>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</si>
  <si>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</si>
  <si>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</si>
  <si>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</si>
  <si>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</si>
  <si>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</si>
  <si>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</si>
  <si>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</si>
  <si>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</si>
  <si>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</si>
  <si>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</si>
  <si>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</si>
  <si>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</si>
  <si>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</si>
  <si>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</si>
  <si>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</si>
  <si>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</si>
  <si>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</si>
  <si>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</si>
  <si>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</si>
  <si>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</si>
  <si>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</si>
  <si>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</si>
  <si>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</si>
  <si>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</si>
  <si>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</si>
  <si>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</si>
  <si>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</si>
  <si>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</si>
  <si>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</si>
  <si>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</si>
  <si>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</si>
  <si>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</si>
  <si>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</si>
  <si>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</si>
  <si>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</si>
  <si>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</si>
  <si>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</si>
  <si>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</si>
  <si>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</si>
  <si>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</si>
  <si>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</si>
  <si>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</si>
  <si>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</si>
  <si>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</si>
  <si>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</si>
  <si>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</si>
  <si>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</si>
  <si>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</si>
  <si>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</si>
  <si>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</si>
  <si>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</si>
  <si>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</si>
  <si>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</si>
  <si>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</si>
  <si>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</si>
  <si>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</si>
  <si>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</si>
  <si>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</si>
  <si>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</si>
  <si>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</si>
  <si>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</si>
  <si>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</si>
  <si>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</si>
  <si>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</si>
  <si>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</si>
  <si>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</si>
  <si>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</si>
  <si>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</si>
  <si>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</si>
  <si>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</si>
  <si>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</si>
  <si>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</si>
  <si>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</si>
  <si>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</si>
  <si>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</si>
  <si>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</si>
  <si>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</si>
  <si>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</si>
  <si>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</si>
  <si>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</si>
  <si>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</si>
  <si>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</si>
  <si>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</si>
  <si>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</si>
  <si>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</si>
  <si>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</si>
  <si>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</si>
  <si>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</si>
  <si>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</si>
  <si>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</si>
  <si>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</si>
  <si>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</si>
  <si>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</si>
  <si>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</si>
  <si>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</si>
  <si>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</si>
  <si>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</si>
  <si>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</si>
  <si>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</si>
  <si>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</si>
  <si>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</si>
  <si>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</si>
  <si>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</si>
  <si>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</si>
  <si>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</si>
  <si>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</si>
  <si>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</si>
  <si>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</si>
  <si>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</si>
  <si>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</si>
  <si>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</si>
  <si>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</si>
  <si>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</si>
  <si>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</si>
  <si>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</si>
  <si>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</si>
  <si>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</si>
  <si>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</si>
  <si>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</si>
  <si>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</si>
  <si>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</si>
  <si>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</si>
  <si>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</si>
  <si>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</si>
  <si>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</si>
  <si>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</si>
  <si>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</si>
  <si>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</si>
  <si>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</si>
  <si>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</si>
  <si>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</si>
  <si>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</si>
  <si>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</si>
  <si>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</si>
  <si>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</si>
  <si>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</si>
  <si>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</si>
  <si>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</si>
  <si>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</si>
  <si>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</si>
  <si>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</si>
  <si>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</si>
  <si>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</si>
  <si>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</si>
  <si>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</si>
  <si>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</si>
  <si>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</si>
  <si>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</si>
  <si>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</si>
  <si>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</si>
  <si>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</si>
  <si>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</si>
  <si>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</si>
  <si>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</si>
  <si>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</si>
  <si>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</si>
  <si>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</si>
  <si>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</si>
  <si>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</si>
  <si>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</si>
  <si>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</si>
  <si>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</si>
  <si>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</si>
  <si>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</si>
  <si>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</si>
  <si>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</si>
  <si>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</si>
  <si>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</si>
  <si>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</si>
  <si>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</si>
  <si>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</si>
  <si>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</si>
  <si>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</si>
  <si>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</si>
  <si>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</si>
  <si>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</si>
  <si>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</si>
  <si>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</si>
  <si>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</si>
  <si>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</si>
  <si>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</si>
  <si>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</si>
  <si>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</si>
  <si>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</si>
  <si>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</si>
  <si>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</si>
  <si>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</si>
  <si>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</si>
  <si>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</si>
  <si>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</si>
  <si>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</si>
  <si>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</si>
  <si>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</si>
  <si>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</si>
  <si>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</si>
  <si>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</si>
  <si>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</si>
  <si>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</si>
  <si>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</si>
  <si>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</si>
  <si>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</si>
  <si>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</si>
  <si>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</si>
  <si>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</si>
  <si>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</si>
  <si>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</si>
  <si>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</si>
  <si>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</si>
  <si>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</si>
  <si>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</si>
  <si>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</si>
  <si>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</si>
  <si>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</si>
  <si>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</si>
  <si>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</si>
  <si>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</si>
  <si>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</si>
  <si>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</si>
  <si>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</si>
  <si>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</si>
  <si>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</si>
  <si>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</si>
  <si>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</si>
  <si>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</si>
  <si>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</si>
  <si>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</si>
  <si>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</si>
  <si>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</si>
  <si>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</si>
  <si>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</si>
  <si>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</si>
  <si>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</si>
  <si>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</si>
  <si>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</si>
  <si>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</si>
  <si>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</si>
  <si>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</si>
  <si>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</si>
  <si>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</si>
  <si>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</si>
  <si>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</si>
  <si>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</si>
  <si>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</si>
  <si>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</si>
  <si>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</si>
  <si>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</si>
  <si>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</si>
  <si>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</si>
  <si>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</si>
  <si>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</si>
  <si>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</si>
  <si>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</si>
  <si>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</si>
  <si>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</si>
  <si>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</si>
  <si>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</si>
  <si>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</si>
  <si>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</si>
  <si>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</si>
  <si>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</si>
  <si>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</si>
  <si>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</si>
  <si>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</si>
  <si>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</si>
  <si>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</si>
  <si>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</si>
  <si>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</si>
  <si>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</si>
  <si>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</si>
  <si>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</si>
  <si>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</si>
  <si>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</si>
  <si>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</si>
  <si>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</si>
  <si>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</si>
  <si>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</si>
  <si>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</si>
  <si>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</si>
  <si>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</si>
  <si>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</si>
  <si>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</si>
  <si>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</si>
  <si>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</si>
  <si>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</si>
  <si>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</si>
  <si>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</si>
  <si>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</si>
  <si>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</si>
  <si>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</si>
  <si>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</si>
  <si>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</si>
  <si>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</si>
  <si>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</si>
  <si>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</si>
  <si>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</si>
  <si>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</si>
  <si>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</si>
  <si>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</si>
  <si>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</si>
  <si>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</si>
  <si>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</si>
  <si>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</si>
  <si>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</si>
  <si>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</si>
  <si>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</si>
  <si>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</si>
  <si>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</si>
  <si>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</si>
  <si>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</si>
  <si>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</si>
  <si>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</si>
  <si>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</si>
  <si>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</si>
  <si>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</si>
  <si>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</si>
  <si>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</si>
  <si>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</si>
  <si>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</si>
  <si>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</si>
  <si>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</si>
  <si>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</si>
  <si>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</si>
  <si>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</si>
  <si>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</si>
  <si>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</si>
  <si>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</si>
  <si>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</si>
  <si>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</si>
  <si>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</si>
  <si>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</si>
  <si>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</si>
  <si>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</si>
  <si>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</si>
  <si>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</si>
  <si>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</si>
  <si>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</si>
  <si>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</si>
  <si>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</si>
  <si>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</si>
  <si>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</si>
  <si>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</si>
  <si>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</si>
  <si>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</si>
  <si>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</si>
  <si>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</si>
  <si>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</si>
  <si>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</si>
  <si>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</si>
  <si>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</si>
  <si>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</si>
  <si>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</si>
  <si>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</si>
  <si>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</si>
  <si>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</si>
  <si>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</si>
  <si>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</si>
  <si>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</si>
  <si>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</si>
  <si>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</si>
  <si>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</si>
  <si>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</si>
  <si>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</si>
  <si>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</si>
  <si>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</si>
  <si>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</si>
  <si>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</si>
  <si>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</si>
  <si>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</si>
  <si>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</si>
  <si>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</si>
  <si>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</si>
  <si>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</si>
  <si>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</si>
  <si>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</si>
  <si>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</si>
  <si>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</si>
  <si>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</si>
  <si>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</si>
  <si>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</si>
  <si>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</si>
  <si>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</si>
  <si>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</si>
  <si>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</si>
  <si>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</si>
  <si>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</si>
  <si>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</si>
  <si>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</si>
  <si>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</si>
  <si>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</si>
  <si>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</si>
  <si>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</si>
  <si>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</si>
  <si>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</si>
  <si>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</si>
  <si>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</si>
  <si>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</si>
  <si>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</si>
  <si>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</si>
  <si>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</si>
  <si>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</si>
  <si>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</si>
  <si>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</si>
  <si>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</si>
  <si>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</si>
  <si>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</si>
  <si>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</si>
  <si>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</si>
  <si>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</si>
  <si>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</si>
  <si>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</si>
  <si>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</si>
  <si>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</si>
  <si>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</si>
  <si>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</si>
  <si>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</si>
  <si>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</si>
  <si>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</si>
  <si>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</si>
  <si>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</si>
  <si>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</si>
  <si>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</si>
  <si>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</si>
  <si>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</si>
  <si>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</si>
  <si>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</si>
  <si>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</si>
  <si>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</si>
  <si>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</si>
  <si>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</si>
  <si>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</si>
  <si>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</si>
  <si>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</si>
  <si>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</si>
  <si>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</si>
  <si>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</si>
  <si>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</si>
  <si>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</si>
  <si>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</si>
  <si>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</si>
  <si>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</si>
  <si>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</si>
  <si>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</si>
  <si>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</si>
  <si>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</si>
  <si>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</si>
  <si>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</si>
  <si>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</si>
  <si>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</si>
  <si>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</si>
  <si>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</si>
  <si>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</si>
  <si>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</si>
  <si>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</si>
  <si>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</si>
  <si>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</si>
  <si>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</si>
  <si>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</si>
  <si>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</si>
  <si>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</si>
  <si>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</si>
  <si>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</si>
  <si>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</si>
  <si>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</si>
  <si>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</si>
  <si>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</si>
  <si>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</si>
  <si>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</si>
  <si>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</si>
  <si>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</si>
  <si>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</si>
  <si>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</si>
  <si>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</si>
  <si>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</si>
  <si>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</si>
  <si>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</si>
  <si>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</si>
  <si>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</si>
  <si>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</si>
  <si>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</si>
  <si>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</si>
  <si>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</si>
  <si>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</si>
  <si>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</si>
  <si>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</si>
  <si>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</si>
  <si>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</si>
  <si>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</si>
  <si>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</si>
  <si>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</si>
  <si>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</si>
  <si>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</si>
  <si>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</si>
  <si>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</si>
  <si>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</si>
  <si>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</si>
  <si>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</si>
  <si>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</si>
  <si>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</si>
  <si>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</si>
  <si>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</si>
  <si>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</si>
  <si>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</si>
  <si>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</si>
  <si>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</si>
  <si>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</si>
  <si>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</si>
  <si>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</si>
  <si>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</si>
  <si>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</si>
  <si>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</si>
  <si>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</si>
  <si>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</si>
  <si>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</si>
  <si>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</si>
  <si>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</si>
  <si>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</si>
  <si>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</si>
  <si>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</si>
  <si>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</si>
  <si>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</si>
  <si>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</si>
  <si>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</si>
  <si>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</si>
  <si>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</si>
  <si>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</si>
  <si>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</si>
  <si>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</si>
  <si>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</si>
  <si>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</si>
  <si>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</si>
  <si>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</si>
  <si>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</si>
  <si>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</si>
  <si>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</si>
  <si>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</si>
  <si>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</si>
  <si>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</si>
  <si>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</si>
  <si>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</si>
  <si>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</si>
  <si>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</si>
  <si>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</si>
  <si>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</si>
  <si>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</si>
  <si>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</si>
  <si>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</si>
  <si>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</si>
  <si>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</si>
  <si>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</si>
  <si>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</si>
  <si>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</si>
  <si>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</si>
  <si>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</si>
  <si>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</si>
  <si>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</si>
  <si>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</si>
  <si>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</si>
  <si>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</si>
  <si>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</si>
  <si>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</si>
  <si>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</si>
  <si>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</si>
  <si>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</si>
  <si>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</si>
  <si>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</si>
  <si>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</si>
  <si>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</si>
  <si>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</si>
  <si>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</si>
  <si>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</si>
  <si>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</si>
  <si>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</si>
  <si>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</si>
  <si>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</si>
  <si>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</si>
  <si>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</si>
  <si>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</si>
  <si>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</si>
  <si>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</si>
  <si>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</si>
  <si>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</si>
  <si>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</si>
  <si>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</si>
  <si>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</si>
  <si>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</si>
  <si>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</si>
  <si>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</si>
  <si>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</si>
  <si>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</si>
  <si>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</si>
  <si>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</si>
  <si>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</si>
  <si>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</si>
  <si>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</si>
  <si>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</si>
  <si>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</si>
  <si>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</si>
  <si>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</si>
  <si>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</si>
  <si>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</si>
  <si>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</si>
  <si>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</si>
  <si>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</si>
  <si>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</si>
  <si>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</si>
  <si>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</si>
  <si>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</si>
  <si>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</si>
  <si>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</si>
  <si>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</si>
  <si>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</si>
  <si>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</si>
  <si>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</si>
  <si>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</si>
  <si>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</si>
  <si>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</si>
  <si>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</si>
  <si>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</si>
  <si>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</si>
  <si>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</si>
  <si>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</si>
  <si>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</si>
  <si>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</si>
  <si>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</si>
  <si>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</si>
  <si>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</si>
  <si>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</si>
  <si>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</si>
  <si>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</si>
  <si>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</si>
  <si>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</si>
  <si>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</si>
  <si>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</si>
  <si>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</si>
  <si>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</si>
  <si>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</si>
  <si>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</si>
  <si>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</si>
  <si>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</si>
  <si>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</si>
  <si>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</si>
  <si>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</si>
  <si>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</si>
  <si>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</si>
  <si>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</si>
  <si>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</si>
  <si>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</si>
  <si>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</si>
  <si>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</si>
  <si>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</si>
  <si>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</si>
  <si>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</si>
  <si>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</si>
  <si>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</si>
  <si>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</si>
  <si>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</si>
  <si>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</si>
  <si>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</si>
  <si>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</si>
  <si>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</si>
  <si>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</si>
  <si>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</si>
  <si>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</si>
  <si>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</si>
  <si>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</si>
  <si>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</si>
  <si>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</si>
  <si>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</si>
  <si>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</si>
  <si>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</si>
  <si>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</si>
  <si>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</si>
  <si>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</si>
  <si>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</si>
  <si>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</si>
  <si>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</si>
  <si>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</si>
  <si>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</si>
  <si>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</si>
  <si>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</si>
  <si>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</si>
  <si>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</si>
  <si>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</si>
  <si>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</si>
  <si>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</si>
  <si>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</si>
  <si>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</si>
  <si>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</si>
  <si>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</si>
  <si>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</si>
  <si>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</si>
  <si>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</si>
  <si>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</si>
  <si>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</si>
  <si>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</si>
  <si>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</si>
  <si>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</si>
  <si>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</si>
  <si>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</si>
  <si>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</si>
  <si>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</si>
  <si>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</si>
  <si>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</si>
  <si>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</si>
  <si>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</si>
  <si>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</si>
  <si>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</si>
  <si>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</si>
  <si>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</si>
  <si>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</si>
  <si>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</si>
  <si>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</si>
  <si>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</si>
  <si>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</si>
  <si>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</si>
  <si>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</si>
  <si>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</si>
  <si>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</si>
  <si>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</si>
  <si>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</si>
  <si>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</si>
  <si>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</si>
  <si>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</si>
  <si>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</si>
  <si>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</si>
  <si>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</si>
  <si>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</si>
  <si>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</si>
  <si>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</si>
  <si>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</si>
  <si>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</si>
  <si>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</si>
  <si>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</si>
  <si>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</si>
  <si>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</si>
  <si>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</si>
  <si>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</si>
  <si>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</si>
  <si>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</si>
  <si>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</si>
  <si>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</si>
  <si>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</si>
  <si>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</si>
  <si>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</si>
  <si>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</si>
  <si>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</si>
  <si>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</si>
  <si>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</si>
  <si>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</si>
  <si>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</si>
  <si>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</si>
  <si>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</si>
  <si>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</si>
  <si>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</si>
  <si>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</si>
  <si>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</si>
  <si>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</si>
  <si>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</si>
  <si>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</si>
  <si>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</si>
  <si>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</si>
  <si>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</si>
  <si>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</si>
  <si>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</si>
  <si>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</si>
  <si>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</si>
  <si>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</si>
  <si>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</si>
  <si>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</si>
  <si>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</si>
  <si>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</si>
  <si>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</si>
  <si>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</si>
  <si>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</si>
  <si>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</si>
  <si>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</si>
  <si>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</si>
  <si>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</si>
  <si>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</si>
  <si>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</si>
  <si>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</si>
  <si>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</si>
  <si>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</si>
  <si>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</si>
  <si>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</si>
  <si>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</si>
  <si>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</si>
  <si>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</si>
  <si>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</si>
  <si>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</si>
  <si>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</si>
  <si>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</si>
  <si>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</si>
  <si>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</si>
  <si>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</si>
  <si>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</si>
  <si>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</si>
  <si>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</si>
  <si>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</si>
  <si>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</si>
  <si>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</si>
  <si>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</si>
  <si>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</si>
  <si>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</si>
  <si>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</si>
  <si>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</si>
  <si>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</si>
  <si>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</si>
  <si>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</si>
  <si>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</si>
  <si>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</si>
  <si>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</si>
  <si>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</si>
  <si>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</si>
  <si>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</si>
  <si>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</si>
  <si>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</si>
  <si>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</si>
  <si>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</si>
  <si>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</si>
  <si>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</si>
  <si>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</si>
  <si>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</si>
  <si>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</si>
  <si>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</si>
  <si>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</si>
  <si>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</si>
  <si>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</si>
  <si>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</si>
  <si>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</si>
  <si>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</si>
  <si>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</si>
  <si>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</si>
  <si>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</si>
  <si>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</si>
  <si>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</si>
  <si>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</si>
  <si>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</si>
  <si>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</si>
  <si>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</si>
  <si>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</si>
  <si>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</si>
  <si>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</si>
  <si>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</si>
  <si>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</si>
  <si>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</si>
  <si>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</si>
  <si>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</si>
  <si>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</si>
  <si>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</si>
  <si>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</si>
  <si>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</si>
  <si>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</si>
  <si>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</si>
  <si>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</si>
  <si>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</si>
  <si>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</si>
  <si>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</si>
  <si>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</si>
  <si>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</si>
  <si>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</si>
  <si>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</si>
  <si>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</si>
  <si>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</si>
  <si>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</si>
  <si>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</si>
  <si>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</si>
  <si>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</si>
  <si>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</si>
  <si>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</si>
  <si>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</si>
  <si>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</si>
  <si>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</si>
  <si>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</si>
  <si>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</si>
  <si>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</si>
  <si>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</si>
  <si>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</si>
  <si>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</si>
  <si>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</si>
  <si>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</si>
  <si>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</si>
  <si>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</si>
  <si>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</si>
  <si>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</si>
  <si>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</si>
  <si>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</si>
  <si>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</si>
  <si>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</si>
  <si>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</si>
  <si>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</si>
  <si>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</si>
  <si>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</si>
  <si>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</si>
  <si>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</si>
  <si>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</si>
  <si>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</si>
  <si>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</si>
  <si>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</si>
  <si>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</si>
  <si>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</si>
  <si>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</si>
  <si>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</si>
  <si>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</si>
  <si>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</si>
  <si>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</si>
  <si>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</si>
  <si>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</si>
  <si>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</si>
  <si>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</si>
  <si>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</si>
  <si>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</si>
  <si>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</si>
  <si>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</si>
  <si>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</si>
  <si>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</si>
  <si>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</si>
  <si>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</si>
  <si>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</si>
  <si>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</si>
  <si>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</si>
  <si>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</si>
  <si>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</si>
  <si>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</si>
  <si>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</si>
  <si>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</si>
  <si>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</si>
  <si>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</si>
  <si>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</si>
  <si>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</si>
  <si>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</si>
  <si>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</si>
  <si>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</si>
  <si>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</si>
  <si>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</si>
  <si>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</si>
  <si>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</si>
  <si>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</si>
  <si>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</si>
  <si>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</si>
  <si>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</si>
  <si>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</si>
  <si>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</si>
  <si>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</si>
  <si>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</si>
  <si>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</si>
  <si>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</si>
  <si>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</si>
  <si>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</si>
  <si>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</si>
  <si>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</si>
  <si>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</si>
  <si>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</si>
  <si>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</si>
  <si>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</si>
  <si>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</si>
  <si>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</si>
  <si>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</si>
  <si>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</si>
  <si>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</si>
  <si>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</si>
  <si>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</si>
  <si>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</si>
  <si>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</si>
  <si>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</si>
  <si>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</si>
  <si>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</si>
  <si>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</si>
  <si>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</si>
  <si>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</si>
  <si>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</si>
  <si>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</si>
  <si>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</si>
  <si>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</si>
  <si>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</si>
  <si>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</si>
  <si>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</si>
  <si>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</si>
  <si>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</si>
  <si>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</si>
  <si>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</si>
  <si>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</si>
  <si>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</si>
  <si>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</si>
  <si>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</si>
  <si>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</si>
  <si>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</si>
  <si>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</si>
  <si>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</si>
  <si>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</si>
  <si>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</si>
  <si>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</si>
  <si>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</si>
  <si>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</si>
  <si>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</si>
  <si>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</si>
  <si>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</si>
  <si>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</si>
  <si>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</si>
  <si>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</si>
  <si>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</si>
  <si>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</si>
  <si>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</si>
  <si>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</si>
  <si>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</si>
  <si>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</si>
  <si>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</si>
  <si>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</si>
  <si>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</si>
  <si>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</si>
  <si>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</si>
  <si>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</si>
  <si>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</si>
  <si>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</si>
  <si>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</si>
  <si>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</si>
  <si>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</si>
  <si>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</si>
  <si>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</si>
  <si>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</si>
  <si>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</si>
  <si>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</si>
  <si>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</si>
  <si>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</si>
  <si>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</si>
  <si>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</si>
  <si>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</si>
  <si>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</si>
  <si>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</si>
  <si>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</si>
  <si>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</si>
  <si>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</si>
  <si>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</si>
  <si>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</si>
  <si>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</si>
  <si>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</si>
  <si>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</si>
  <si>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</si>
  <si>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</si>
  <si>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</si>
  <si>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</si>
  <si>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</si>
  <si>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</si>
  <si>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</si>
  <si>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</si>
  <si>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</si>
  <si>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</si>
  <si>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</si>
  <si>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</si>
  <si>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</si>
  <si>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</si>
  <si>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</si>
  <si>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</si>
  <si>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</si>
  <si>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</si>
  <si>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</si>
  <si>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</si>
  <si>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</si>
  <si>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</si>
  <si>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</si>
  <si>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</si>
  <si>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</si>
  <si>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</si>
  <si>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</si>
  <si>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</si>
  <si>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</si>
  <si>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</si>
  <si>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</si>
  <si>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</si>
  <si>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</si>
  <si>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</si>
  <si>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</si>
  <si>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</si>
  <si>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</si>
  <si>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</si>
  <si>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</si>
  <si>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</si>
  <si>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</si>
  <si>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</si>
  <si>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</si>
  <si>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</si>
  <si>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</si>
  <si>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</si>
  <si>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</si>
  <si>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</si>
  <si>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</si>
  <si>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</si>
  <si>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</si>
  <si>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</si>
  <si>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</si>
  <si>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</si>
  <si>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</si>
  <si>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</si>
  <si>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</si>
  <si>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</si>
  <si>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</si>
  <si>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</si>
  <si>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</si>
  <si>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</si>
  <si>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</si>
  <si>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</si>
  <si>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</si>
  <si>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</si>
  <si>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</si>
  <si>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</si>
  <si>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</si>
  <si>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</si>
  <si>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</si>
  <si>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</si>
  <si>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</si>
  <si>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</si>
  <si>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</si>
  <si>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</si>
  <si>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</si>
  <si>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</si>
  <si>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</si>
  <si>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</si>
  <si>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</si>
  <si>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</si>
  <si>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</si>
  <si>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</si>
  <si>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</si>
  <si>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</si>
  <si>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</si>
  <si>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</si>
  <si>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</si>
  <si>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</si>
  <si>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</si>
  <si>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</si>
  <si>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</si>
  <si>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</si>
  <si>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</si>
  <si>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</si>
  <si>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</si>
  <si>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</si>
  <si>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</si>
  <si>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</si>
  <si>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</si>
  <si>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</si>
  <si>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</si>
  <si>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</si>
  <si>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</si>
  <si>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</si>
  <si>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</si>
  <si>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</si>
  <si>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</si>
  <si>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</si>
  <si>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</si>
  <si>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</si>
  <si>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</si>
  <si>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</si>
  <si>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</si>
  <si>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</si>
  <si>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</si>
  <si>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</si>
  <si>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</si>
  <si>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</si>
  <si>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</si>
  <si>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</si>
  <si>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</si>
  <si>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</si>
  <si>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</si>
  <si>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</si>
  <si>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</si>
  <si>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</si>
  <si>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</si>
  <si>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</si>
  <si>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</si>
  <si>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</si>
  <si>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</si>
  <si>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</si>
  <si>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</si>
  <si>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</si>
  <si>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</si>
  <si>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</si>
  <si>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</si>
  <si>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</si>
  <si>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</si>
  <si>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</si>
  <si>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</si>
  <si>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</si>
  <si>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</si>
  <si>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</si>
  <si>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</si>
  <si>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</si>
  <si>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</si>
  <si>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</si>
  <si>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</si>
  <si>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</si>
  <si>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</si>
  <si>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</si>
  <si>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</si>
  <si>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</si>
  <si>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</si>
  <si>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</si>
  <si>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</si>
  <si>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</si>
  <si>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</si>
  <si>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</si>
  <si>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</si>
  <si>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</si>
  <si>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</si>
  <si>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</si>
  <si>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</si>
  <si>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</si>
  <si>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</si>
  <si>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</si>
  <si>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</si>
  <si>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</si>
  <si>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</si>
  <si>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</si>
  <si>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</si>
  <si>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</si>
  <si>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</si>
  <si>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</si>
  <si>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</si>
  <si>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</si>
  <si>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</si>
  <si>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</si>
  <si>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</si>
  <si>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</si>
  <si>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</si>
  <si>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</si>
  <si>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</si>
  <si>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</si>
  <si>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</si>
  <si>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</si>
  <si>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</si>
  <si>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</si>
  <si>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</si>
  <si>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</si>
  <si>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</si>
  <si>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</si>
  <si>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</si>
  <si>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</si>
  <si>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</si>
  <si>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</si>
  <si>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</si>
  <si>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</si>
  <si>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</si>
  <si>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</si>
  <si>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</si>
  <si>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</si>
  <si>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</si>
  <si>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</si>
  <si>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</si>
  <si>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</si>
  <si>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</si>
  <si>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</si>
  <si>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</si>
  <si>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</si>
  <si>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</si>
  <si>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</si>
  <si>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</si>
  <si>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</si>
  <si>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</si>
  <si>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</si>
  <si>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</si>
  <si>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</si>
  <si>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</si>
  <si>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</si>
  <si>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</si>
  <si>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</si>
  <si>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</si>
  <si>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</si>
  <si>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</si>
  <si>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</si>
  <si>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</si>
  <si>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</si>
  <si>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</si>
  <si>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</si>
  <si>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</si>
  <si>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</si>
  <si>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</si>
  <si>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</si>
  <si>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</si>
  <si>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</si>
  <si>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</si>
  <si>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</si>
  <si>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</si>
  <si>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</si>
  <si>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</si>
  <si>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</si>
  <si>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</si>
  <si>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</si>
  <si>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</si>
  <si>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</si>
  <si>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</si>
  <si>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</si>
  <si>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</si>
  <si>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</si>
  <si>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</si>
  <si>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</si>
  <si>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</si>
  <si>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</si>
  <si>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</si>
  <si>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</si>
  <si>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</si>
  <si>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</si>
  <si>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</si>
  <si>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</si>
  <si>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</si>
  <si>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</si>
  <si>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</si>
  <si>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</si>
  <si>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</si>
  <si>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</si>
  <si>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</si>
  <si>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</si>
  <si>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</si>
  <si>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</si>
  <si>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</si>
  <si>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</si>
  <si>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</si>
  <si>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</si>
  <si>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</si>
  <si>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</si>
  <si>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</si>
  <si>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</si>
  <si>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</si>
  <si>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</si>
  <si>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</si>
  <si>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</si>
  <si>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</si>
  <si>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</si>
  <si>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</si>
  <si>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</si>
  <si>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</si>
  <si>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</si>
  <si>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</si>
  <si>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</si>
  <si>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</si>
  <si>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</si>
  <si>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</si>
  <si>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</si>
  <si>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</si>
  <si>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</si>
  <si>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</si>
  <si>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</si>
  <si>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</si>
  <si>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</si>
  <si>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</si>
  <si>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</si>
  <si>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</si>
  <si>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</si>
  <si>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</si>
  <si>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</si>
  <si>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</si>
  <si>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</si>
  <si>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</si>
  <si>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</si>
  <si>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</si>
  <si>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</si>
  <si>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</si>
  <si>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</si>
  <si>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</si>
  <si>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</si>
  <si>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</si>
  <si>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</si>
  <si>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</si>
  <si>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</si>
  <si>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</si>
  <si>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</si>
  <si>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</si>
  <si>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</si>
  <si>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</si>
  <si>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</si>
  <si>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</si>
  <si>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</si>
  <si>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</si>
  <si>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</si>
  <si>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</si>
  <si>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</si>
  <si>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</si>
  <si>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</si>
  <si>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</si>
  <si>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</si>
  <si>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</si>
  <si>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</si>
  <si>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</si>
  <si>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</si>
  <si>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</si>
  <si>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</si>
  <si>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</si>
  <si>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</si>
  <si>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</si>
  <si>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</si>
  <si>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</si>
  <si>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</si>
  <si>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</si>
  <si>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</si>
  <si>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</si>
  <si>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</si>
  <si>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</si>
  <si>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</si>
  <si>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</si>
  <si>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</si>
  <si>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</si>
  <si>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</si>
  <si>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</si>
  <si>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</si>
  <si>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</si>
  <si>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</si>
  <si>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</si>
  <si>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</si>
  <si>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</si>
  <si>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</si>
  <si>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</si>
  <si>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</si>
  <si>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</si>
  <si>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</si>
  <si>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</si>
  <si>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</si>
  <si>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</si>
  <si>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</si>
  <si>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</si>
  <si>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</si>
  <si>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</si>
  <si>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</si>
  <si>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</si>
  <si>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</si>
  <si>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</si>
  <si>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</si>
  <si>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</si>
  <si>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</si>
  <si>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</si>
  <si>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</si>
  <si>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</si>
  <si>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</si>
  <si>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</si>
  <si>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</si>
  <si>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</si>
  <si>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</si>
  <si>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</si>
  <si>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</si>
  <si>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</si>
  <si>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</si>
  <si>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</si>
  <si>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</si>
  <si>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</si>
  <si>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</si>
  <si>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</si>
  <si>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</si>
  <si>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</si>
  <si>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</si>
  <si>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</si>
  <si>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</si>
  <si>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</si>
  <si>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</si>
  <si>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</si>
  <si>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</si>
  <si>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</si>
  <si>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</si>
  <si>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</si>
  <si>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</si>
  <si>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</si>
  <si>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</si>
  <si>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</si>
  <si>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</si>
  <si>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</si>
  <si>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</si>
  <si>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</si>
  <si>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</si>
  <si>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</si>
  <si>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</si>
  <si>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</si>
  <si>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</si>
  <si>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</si>
  <si>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</si>
  <si>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</si>
  <si>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</si>
  <si>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</si>
  <si>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</si>
  <si>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</si>
  <si>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</si>
  <si>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</si>
  <si>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</si>
  <si>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</si>
  <si>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</si>
  <si>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</si>
  <si>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</si>
  <si>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</si>
  <si>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</si>
  <si>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</si>
  <si>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</si>
  <si>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</si>
  <si>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</si>
  <si>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</si>
  <si>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</si>
  <si>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</si>
  <si>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</si>
  <si>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</si>
  <si>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</si>
  <si>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</si>
  <si>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</si>
  <si>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</si>
  <si>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</si>
  <si>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</si>
  <si>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</si>
  <si>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</si>
  <si>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</si>
  <si>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</si>
  <si>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</si>
  <si>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</si>
  <si>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</si>
  <si>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</si>
  <si>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</si>
  <si>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</si>
  <si>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</si>
  <si>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</si>
  <si>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</si>
  <si>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</si>
  <si>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</si>
  <si>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</si>
  <si>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</si>
  <si>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</si>
  <si>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</si>
  <si>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</si>
  <si>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</si>
  <si>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</si>
  <si>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</si>
  <si>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</si>
  <si>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</si>
  <si>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</si>
  <si>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</si>
  <si>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</si>
  <si>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</si>
  <si>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</si>
  <si>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</si>
  <si>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</si>
  <si>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</si>
  <si>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</si>
  <si>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</si>
  <si>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</si>
  <si>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</si>
  <si>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</si>
  <si>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</si>
  <si>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</si>
  <si>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</si>
  <si>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</si>
  <si>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</si>
  <si>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</si>
  <si>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</si>
  <si>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</si>
  <si>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</si>
  <si>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</si>
  <si>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</si>
  <si>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</si>
  <si>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</si>
  <si>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</si>
  <si>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</si>
  <si>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</si>
  <si>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</si>
  <si>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</si>
  <si>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</si>
  <si>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</si>
  <si>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</si>
  <si>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</si>
  <si>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</si>
  <si>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</si>
  <si>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</si>
  <si>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</si>
  <si>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</si>
  <si>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</si>
  <si>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</si>
  <si>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</si>
  <si>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</si>
  <si>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</si>
  <si>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</si>
  <si>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</si>
  <si>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</si>
  <si>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</si>
  <si>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</si>
  <si>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</si>
  <si>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</si>
  <si>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</si>
  <si>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</si>
  <si>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</si>
  <si>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</si>
  <si>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</si>
  <si>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</si>
  <si>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</si>
  <si>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</si>
  <si>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</si>
  <si>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</si>
  <si>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</si>
  <si>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</si>
  <si>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</si>
  <si>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</si>
  <si>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</si>
  <si>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</si>
  <si>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</si>
  <si>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</si>
  <si>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</si>
  <si>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</si>
  <si>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</si>
  <si>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</si>
  <si>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</si>
  <si>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</si>
  <si>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</si>
  <si>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</si>
  <si>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</si>
  <si>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</si>
  <si>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</si>
  <si>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</si>
  <si>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</si>
  <si>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</si>
  <si>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</si>
  <si>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</si>
  <si>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</si>
  <si>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</si>
  <si>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</si>
  <si>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</si>
  <si>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</si>
  <si>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</si>
  <si>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</si>
  <si>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</si>
  <si>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</si>
  <si>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</si>
  <si>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</si>
  <si>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</si>
  <si>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</si>
  <si>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</si>
  <si>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</si>
  <si>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</si>
  <si>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</si>
  <si>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</si>
  <si>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</si>
  <si>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</si>
  <si>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</si>
  <si>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</si>
  <si>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</si>
  <si>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</si>
  <si>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</si>
  <si>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</si>
  <si>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</si>
  <si>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</si>
  <si>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</si>
  <si>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</si>
  <si>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</si>
  <si>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</si>
  <si>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</si>
  <si>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</si>
  <si>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</si>
  <si>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</si>
  <si>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</si>
  <si>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</si>
  <si>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</si>
  <si>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</si>
  <si>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</si>
  <si>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</si>
  <si>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</si>
  <si>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</si>
  <si>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</si>
  <si>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</si>
  <si>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</si>
  <si>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</si>
  <si>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</si>
  <si>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</si>
  <si>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</si>
  <si>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</si>
  <si>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</si>
  <si>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</si>
  <si>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</si>
  <si>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</si>
  <si>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</si>
  <si>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</si>
  <si>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</si>
  <si>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</si>
  <si>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</si>
  <si>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</si>
  <si>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</si>
  <si>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</si>
  <si>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</si>
  <si>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</si>
  <si>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</si>
  <si>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</si>
  <si>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</si>
  <si>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</si>
  <si>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</si>
  <si>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</si>
  <si>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</si>
  <si>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</si>
  <si>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</si>
  <si>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</si>
  <si>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</si>
  <si>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</si>
  <si>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</si>
  <si>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</si>
  <si>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</si>
  <si>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</si>
  <si>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</si>
  <si>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</si>
  <si>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</si>
  <si>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</si>
  <si>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</si>
  <si>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</si>
  <si>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</si>
  <si>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</si>
  <si>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</si>
  <si>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</si>
  <si>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</si>
  <si>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</si>
  <si>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</si>
  <si>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</si>
  <si>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</si>
  <si>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</si>
  <si>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</si>
  <si>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</si>
  <si>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</si>
  <si>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</si>
  <si>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</si>
  <si>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</si>
  <si>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</si>
  <si>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</si>
  <si>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</si>
  <si>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</si>
  <si>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</si>
  <si>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</si>
  <si>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</si>
  <si>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</si>
  <si>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</si>
  <si>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</si>
  <si>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</si>
  <si>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</si>
  <si>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</si>
  <si>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</si>
  <si>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</si>
  <si>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</si>
  <si>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</si>
  <si>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</si>
  <si>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</si>
  <si>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</si>
  <si>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</si>
  <si>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</si>
  <si>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</si>
  <si>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</si>
  <si>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</si>
  <si>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</si>
  <si>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</si>
  <si>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</si>
  <si>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</si>
  <si>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</si>
  <si>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</si>
  <si>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</si>
  <si>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</si>
  <si>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</si>
  <si>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</si>
  <si>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</si>
  <si>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</si>
  <si>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</si>
  <si>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</si>
  <si>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</si>
  <si>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</si>
  <si>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</si>
  <si>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</si>
  <si>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</si>
  <si>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</si>
  <si>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</si>
  <si>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</si>
  <si>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</si>
  <si>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</si>
  <si>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</si>
  <si>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</si>
  <si>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</si>
  <si>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</si>
  <si>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</si>
  <si>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</si>
  <si>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</si>
  <si>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</si>
  <si>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</si>
  <si>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</si>
  <si>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</si>
  <si>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</si>
  <si>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</si>
  <si>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</si>
  <si>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</si>
  <si>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</si>
  <si>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</si>
  <si>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</si>
  <si>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</si>
  <si>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</si>
  <si>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</si>
  <si>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</si>
  <si>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</si>
  <si>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</si>
  <si>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</si>
  <si>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</si>
  <si>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</si>
  <si>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</si>
  <si>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</si>
  <si>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</si>
  <si>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</si>
  <si>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</si>
  <si>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</si>
  <si>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</si>
  <si>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</si>
  <si>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</si>
  <si>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</si>
  <si>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</si>
  <si>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</si>
  <si>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</si>
  <si>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</si>
  <si>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</si>
  <si>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</si>
  <si>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</si>
  <si>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</si>
  <si>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</si>
  <si>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</si>
  <si>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</si>
  <si>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</si>
  <si>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</si>
  <si>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</si>
  <si>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</si>
  <si>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</si>
  <si>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</si>
  <si>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</si>
  <si>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</si>
  <si>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</si>
  <si>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</si>
  <si>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</si>
  <si>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</si>
  <si>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</si>
  <si>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</si>
  <si>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</si>
  <si>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</si>
  <si>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</si>
  <si>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</si>
  <si>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</si>
  <si>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</si>
  <si>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</si>
  <si>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</si>
  <si>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</si>
  <si>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</si>
  <si>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</si>
  <si>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</si>
  <si>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</si>
  <si>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</si>
  <si>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</si>
  <si>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</si>
  <si>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</si>
  <si>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</si>
  <si>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</si>
  <si>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</si>
  <si>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</si>
  <si>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</si>
  <si>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</si>
  <si>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</si>
  <si>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</si>
  <si>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</si>
  <si>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</si>
  <si>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</si>
  <si>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</si>
  <si>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</si>
  <si>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</si>
  <si>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</si>
  <si>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</si>
  <si>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</si>
  <si>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</si>
  <si>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</si>
  <si>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</si>
  <si>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</si>
  <si>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</si>
  <si>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</si>
  <si>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</si>
  <si>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</si>
  <si>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</si>
  <si>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</si>
  <si>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</si>
  <si>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</si>
  <si>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</si>
  <si>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</si>
  <si>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</si>
  <si>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</si>
  <si>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</si>
  <si>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</si>
  <si>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</si>
  <si>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</si>
  <si>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</si>
  <si>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</si>
  <si>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</si>
  <si>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</si>
  <si>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</si>
  <si>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</si>
  <si>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</si>
  <si>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</si>
  <si>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</si>
  <si>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</si>
  <si>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</si>
  <si>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</si>
  <si>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</si>
  <si>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</si>
  <si>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</si>
  <si>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</si>
  <si>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</si>
  <si>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</si>
  <si>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</si>
  <si>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</si>
  <si>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</si>
  <si>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</si>
  <si>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</si>
  <si>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</si>
  <si>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</si>
  <si>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</si>
  <si>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</si>
  <si>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</si>
  <si>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</si>
  <si>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</si>
  <si>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</si>
  <si>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</si>
  <si>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</si>
  <si>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</si>
  <si>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</si>
  <si>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</si>
  <si>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</si>
  <si>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</si>
  <si>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</si>
  <si>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</si>
  <si>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</si>
  <si>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</si>
  <si>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</si>
  <si>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</si>
  <si>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</si>
  <si>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</si>
  <si>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</si>
  <si>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</si>
  <si>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</si>
  <si>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</si>
  <si>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</si>
  <si>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</si>
  <si>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</si>
  <si>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</si>
  <si>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</si>
  <si>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</si>
  <si>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</si>
  <si>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</si>
  <si>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</si>
  <si>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</si>
  <si>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</si>
  <si>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</si>
  <si>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</si>
  <si>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</si>
  <si>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</si>
  <si>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</si>
  <si>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</si>
  <si>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</si>
  <si>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</si>
  <si>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</si>
  <si>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</si>
  <si>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</si>
  <si>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</si>
  <si>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</si>
  <si>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</si>
  <si>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</si>
  <si>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</si>
  <si>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</si>
  <si>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</si>
  <si>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</si>
  <si>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</si>
  <si>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</si>
  <si>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</si>
  <si>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</si>
  <si>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</si>
  <si>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</si>
  <si>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</si>
  <si>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</si>
  <si>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</si>
  <si>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</si>
  <si>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</si>
  <si>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</si>
  <si>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</si>
  <si>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</si>
  <si>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</si>
  <si>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</si>
  <si>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</si>
  <si>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</si>
  <si>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</si>
  <si>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</si>
  <si>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</si>
  <si>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</si>
  <si>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</si>
  <si>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</si>
  <si>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</si>
  <si>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</si>
  <si>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</si>
  <si>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</si>
  <si>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</si>
  <si>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</si>
  <si>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</si>
  <si>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</si>
  <si>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</si>
  <si>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</si>
  <si>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</si>
  <si>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</si>
  <si>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</si>
  <si>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</si>
  <si>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</si>
  <si>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</si>
  <si>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</si>
  <si>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</si>
  <si>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</si>
  <si>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</si>
  <si>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</si>
  <si>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</si>
  <si>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</si>
  <si>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</si>
  <si>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</si>
  <si>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</si>
  <si>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</si>
  <si>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</si>
  <si>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</si>
  <si>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</si>
  <si>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</si>
  <si>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</si>
  <si>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</si>
  <si>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</si>
  <si>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</si>
  <si>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</si>
  <si>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</si>
  <si>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</si>
  <si>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</si>
  <si>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</si>
  <si>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</si>
  <si>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</si>
  <si>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</si>
  <si>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</si>
  <si>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</si>
  <si>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</si>
  <si>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</si>
  <si>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</si>
  <si>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</si>
  <si>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</si>
  <si>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</si>
  <si>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</si>
  <si>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</si>
  <si>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</si>
  <si>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</si>
  <si>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</si>
  <si>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</si>
  <si>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</si>
  <si>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</si>
  <si>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</si>
  <si>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</si>
  <si>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</si>
  <si>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</si>
  <si>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</si>
  <si>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</si>
  <si>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</si>
  <si>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</si>
  <si>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</si>
  <si>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</si>
  <si>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</si>
  <si>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</si>
  <si>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</si>
  <si>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</si>
  <si>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</si>
  <si>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</si>
  <si>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</si>
  <si>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</si>
  <si>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</si>
  <si>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</si>
  <si>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</si>
  <si>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</si>
  <si>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</si>
  <si>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</si>
  <si>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</si>
  <si>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</si>
  <si>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</si>
  <si>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</si>
  <si>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</si>
  <si>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</si>
  <si>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</si>
  <si>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</si>
  <si>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</si>
  <si>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</si>
  <si>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</si>
  <si>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</si>
  <si>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</si>
  <si>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</si>
  <si>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</si>
  <si>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</si>
  <si>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</si>
  <si>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</si>
  <si>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</si>
  <si>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</si>
  <si>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</si>
  <si>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</si>
  <si>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</si>
  <si>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</si>
  <si>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</si>
  <si>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</si>
  <si>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</si>
  <si>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</si>
  <si>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</si>
  <si>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</si>
  <si>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</si>
  <si>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</si>
  <si>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</si>
  <si>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</si>
  <si>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</si>
  <si>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</si>
  <si>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</si>
  <si>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</si>
  <si>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</si>
  <si>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</si>
  <si>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</si>
  <si>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</si>
  <si>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</si>
  <si>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</si>
  <si>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</si>
  <si>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</si>
  <si>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</si>
  <si>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</si>
  <si>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</si>
  <si>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</si>
  <si>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</si>
  <si>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</si>
  <si>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</si>
  <si>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</si>
  <si>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</si>
  <si>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</si>
  <si>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</si>
  <si>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</si>
  <si>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</si>
  <si>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</si>
  <si>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</si>
  <si>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</si>
  <si>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</si>
  <si>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</si>
  <si>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</si>
  <si>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</si>
  <si>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</si>
  <si>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</si>
  <si>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</si>
  <si>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</si>
  <si>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</si>
  <si>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</si>
  <si>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</si>
  <si>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</si>
  <si>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</si>
  <si>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</si>
  <si>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</si>
  <si>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</si>
  <si>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</si>
  <si>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</si>
  <si>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</si>
  <si>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</si>
  <si>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</si>
  <si>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</si>
  <si>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</si>
  <si>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</si>
  <si>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</si>
  <si>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</si>
  <si>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</si>
  <si>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</si>
  <si>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</si>
  <si>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</si>
  <si>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</si>
  <si>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</si>
  <si>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</si>
  <si>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</si>
  <si>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</si>
  <si>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</si>
  <si>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</si>
  <si>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</si>
  <si>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</si>
  <si>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</si>
  <si>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</si>
  <si>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</si>
  <si>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</si>
  <si>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</si>
  <si>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</si>
  <si>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</si>
  <si>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</si>
  <si>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</si>
  <si>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</si>
  <si>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</si>
  <si>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</si>
  <si>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</si>
  <si>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</si>
  <si>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</si>
  <si>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</si>
  <si>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</si>
  <si>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</si>
  <si>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</si>
  <si>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</si>
  <si>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</si>
  <si>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</si>
  <si>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</si>
  <si>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</si>
  <si>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</si>
  <si>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</si>
  <si>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</si>
  <si>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</si>
  <si>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</si>
  <si>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</si>
  <si>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</si>
  <si>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</si>
  <si>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</si>
  <si>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</si>
  <si>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</si>
  <si>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</si>
  <si>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</si>
  <si>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</si>
  <si>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</si>
  <si>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</si>
  <si>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</si>
  <si>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</si>
  <si>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</si>
  <si>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</si>
  <si>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</si>
  <si>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</si>
  <si>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</si>
  <si>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</si>
  <si>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</si>
  <si>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</si>
  <si>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</si>
  <si>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</si>
  <si>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</si>
  <si>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</si>
  <si>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</si>
  <si>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</si>
  <si>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</si>
  <si>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</si>
  <si>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</si>
  <si>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</si>
  <si>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</si>
  <si>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</si>
  <si>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</si>
  <si>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</si>
  <si>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</si>
  <si>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</si>
  <si>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</si>
  <si>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</si>
  <si>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</si>
  <si>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</si>
  <si>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</si>
  <si>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</si>
  <si>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</si>
  <si>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</si>
  <si>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</si>
  <si>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</si>
  <si>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</si>
  <si>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</si>
  <si>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</si>
  <si>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</si>
  <si>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</si>
  <si>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</si>
  <si>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</si>
  <si>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</si>
  <si>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</si>
  <si>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</si>
  <si>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</si>
  <si>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</si>
  <si>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</si>
  <si>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</si>
  <si>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</si>
  <si>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</si>
  <si>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</si>
  <si>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</si>
  <si>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</si>
  <si>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</si>
  <si>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</si>
  <si>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</si>
  <si>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</si>
  <si>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</si>
  <si>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</si>
  <si>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</si>
  <si>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</si>
  <si>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</si>
  <si>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</si>
  <si>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</si>
  <si>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</si>
  <si>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</si>
  <si>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</si>
  <si>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</si>
  <si>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</si>
  <si>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</si>
  <si>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</si>
  <si>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</si>
  <si>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</si>
  <si>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</si>
  <si>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</si>
  <si>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</si>
  <si>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</si>
  <si>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</si>
  <si>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</si>
  <si>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</si>
  <si>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</si>
  <si>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</si>
  <si>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</si>
  <si>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</si>
  <si>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</si>
  <si>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</si>
  <si>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</si>
  <si>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</si>
  <si>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</si>
  <si>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</si>
  <si>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</si>
  <si>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</si>
  <si>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</si>
  <si>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</si>
  <si>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</si>
  <si>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</si>
  <si>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</si>
  <si>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</si>
  <si>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</si>
  <si>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</si>
  <si>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</si>
  <si>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</si>
  <si>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</si>
  <si>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</si>
  <si>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</si>
  <si>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</si>
  <si>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</si>
  <si>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</si>
  <si>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</si>
  <si>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</si>
  <si>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</si>
  <si>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</si>
  <si>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</si>
  <si>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</si>
  <si>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</si>
  <si>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</si>
  <si>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</si>
  <si>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</si>
  <si>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</si>
  <si>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</si>
  <si>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</si>
  <si>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</si>
  <si>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</si>
  <si>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</si>
  <si>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</si>
  <si>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</si>
  <si>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</si>
  <si>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</si>
  <si>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</si>
  <si>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</si>
  <si>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</si>
  <si>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</si>
  <si>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</si>
  <si>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</si>
  <si>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</si>
  <si>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</si>
  <si>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</si>
  <si>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</si>
  <si>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</si>
  <si>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</si>
  <si>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</si>
  <si>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</si>
  <si>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</si>
  <si>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</si>
  <si>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</si>
  <si>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</si>
  <si>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</si>
  <si>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</si>
  <si>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</si>
  <si>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</si>
  <si>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</si>
  <si>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</si>
  <si>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</si>
  <si>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</si>
  <si>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</si>
  <si>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</si>
  <si>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</si>
  <si>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</si>
  <si>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</si>
  <si>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</si>
  <si>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</si>
  <si>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</si>
  <si>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</si>
  <si>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</si>
  <si>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</si>
  <si>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</si>
  <si>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</si>
  <si>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</si>
  <si>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</si>
  <si>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</si>
  <si>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</si>
  <si>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</si>
  <si>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</si>
  <si>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</si>
  <si>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</si>
  <si>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</si>
  <si>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</si>
  <si>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</si>
  <si>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</si>
  <si>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</si>
  <si>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</si>
  <si>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</si>
  <si>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</si>
  <si>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</si>
  <si>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</si>
  <si>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</si>
  <si>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</si>
  <si>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</si>
  <si>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</si>
  <si>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</si>
  <si>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</si>
  <si>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</si>
  <si>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</si>
  <si>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</si>
  <si>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</si>
  <si>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</si>
  <si>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</si>
  <si>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</si>
  <si>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</si>
  <si>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</si>
  <si>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</si>
  <si>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</si>
  <si>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</si>
  <si>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</si>
  <si>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</si>
  <si>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</si>
  <si>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</si>
  <si>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</si>
  <si>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</si>
  <si>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</si>
  <si>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</si>
  <si>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</si>
  <si>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</si>
  <si>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</si>
  <si>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</si>
  <si>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</si>
  <si>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</si>
  <si>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</si>
  <si>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</si>
  <si>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</si>
  <si>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</si>
  <si>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</si>
  <si>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</si>
  <si>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</si>
  <si>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</si>
  <si>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</si>
  <si>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</si>
  <si>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</si>
  <si>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</si>
  <si>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</si>
  <si>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</si>
  <si>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</si>
  <si>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</si>
  <si>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</si>
  <si>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</si>
  <si>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</si>
  <si>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</si>
  <si>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</si>
  <si>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</si>
  <si>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</si>
  <si>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</si>
  <si>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</si>
  <si>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</si>
  <si>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</si>
  <si>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</si>
  <si>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</si>
  <si>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</si>
  <si>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</si>
  <si>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</si>
  <si>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</si>
  <si>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</si>
  <si>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</si>
  <si>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</si>
  <si>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</si>
  <si>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</si>
  <si>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</si>
  <si>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</si>
  <si>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</si>
  <si>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</si>
  <si>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</si>
  <si>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</si>
  <si>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</si>
  <si>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</si>
  <si>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</si>
  <si>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</si>
  <si>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</si>
  <si>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</si>
  <si>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</si>
  <si>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</si>
  <si>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</si>
  <si>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</si>
  <si>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</si>
  <si>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</si>
  <si>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</si>
  <si>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</si>
  <si>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</si>
  <si>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</si>
  <si>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</si>
  <si>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</si>
  <si>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</si>
  <si>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</si>
  <si>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</si>
  <si>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</si>
  <si>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</si>
  <si>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</si>
  <si>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</si>
  <si>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</si>
  <si>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</si>
  <si>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</si>
  <si>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</si>
  <si>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</si>
  <si>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</si>
  <si>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</si>
  <si>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</si>
  <si>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</si>
  <si>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</si>
  <si>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</si>
  <si>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</si>
  <si>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</si>
  <si>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</si>
  <si>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</si>
  <si>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</si>
  <si>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</si>
  <si>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</si>
  <si>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</si>
  <si>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</si>
  <si>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</si>
  <si>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</si>
  <si>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</si>
  <si>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</si>
  <si>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</si>
  <si>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</si>
  <si>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</si>
  <si>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</si>
  <si>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</si>
  <si>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</si>
  <si>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</si>
  <si>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</si>
  <si>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</si>
  <si>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</si>
  <si>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</si>
  <si>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</si>
  <si>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</si>
  <si>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</si>
  <si>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</si>
  <si>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</si>
  <si>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</si>
  <si>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</si>
  <si>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</si>
  <si>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</si>
  <si>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</si>
  <si>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</si>
  <si>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</si>
  <si>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</si>
  <si>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</si>
  <si>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</si>
  <si>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</si>
  <si>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</si>
  <si>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</si>
  <si>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</si>
  <si>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</si>
  <si>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</si>
  <si>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</si>
  <si>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</si>
  <si>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</si>
  <si>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</si>
  <si>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</si>
  <si>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</si>
  <si>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</si>
  <si>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</si>
  <si>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</si>
  <si>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</si>
  <si>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</si>
  <si>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</si>
  <si>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</si>
  <si>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</si>
  <si>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</si>
  <si>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</si>
  <si>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</si>
  <si>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</si>
  <si>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</si>
  <si>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</si>
  <si>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</si>
  <si>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</si>
  <si>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</si>
  <si>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</si>
  <si>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</si>
  <si>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</si>
  <si>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</si>
  <si>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</si>
  <si>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</si>
  <si>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</si>
  <si>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</si>
  <si>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</si>
  <si>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</si>
  <si>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</si>
  <si>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</si>
  <si>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</si>
  <si>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</si>
  <si>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</si>
  <si>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</si>
  <si>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</si>
  <si>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</si>
  <si>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</si>
  <si>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</si>
  <si>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</si>
  <si>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</si>
  <si>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</si>
  <si>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</si>
  <si>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</si>
  <si>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</si>
  <si>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</si>
  <si>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</si>
  <si>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</si>
  <si>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</si>
  <si>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</si>
  <si>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</si>
  <si>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</si>
  <si>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</si>
  <si>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</si>
  <si>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</si>
  <si>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</si>
  <si>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</si>
  <si>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</si>
  <si>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</si>
  <si>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</si>
  <si>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</si>
  <si>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</si>
  <si>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</si>
  <si>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</si>
  <si>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</si>
  <si>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</si>
  <si>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</si>
  <si>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</si>
  <si>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</si>
  <si>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</si>
  <si>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</si>
  <si>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</si>
  <si>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</si>
  <si>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</si>
  <si>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</si>
  <si>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</si>
  <si>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</si>
  <si>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</si>
  <si>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</si>
  <si>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</si>
  <si>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</si>
  <si>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</si>
  <si>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</si>
  <si>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</si>
  <si>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</si>
  <si>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</si>
  <si>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</si>
  <si>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</si>
  <si>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</si>
  <si>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</si>
  <si>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</si>
  <si>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</si>
  <si>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</si>
  <si>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</si>
  <si>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</si>
  <si>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</si>
  <si>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</si>
  <si>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</si>
  <si>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</si>
  <si>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</si>
  <si>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</si>
  <si>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</si>
  <si>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</si>
  <si>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</si>
  <si>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</si>
  <si>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</si>
  <si>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</si>
  <si>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</si>
  <si>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</si>
  <si>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</si>
  <si>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</si>
  <si>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</si>
  <si>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</si>
  <si>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</si>
  <si>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</si>
  <si>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</si>
  <si>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</si>
  <si>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</si>
  <si>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</si>
  <si>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</si>
  <si>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</si>
  <si>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</si>
  <si>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</si>
  <si>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</si>
  <si>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</si>
  <si>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</si>
  <si>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</si>
  <si>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</si>
  <si>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</si>
  <si>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</si>
  <si>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</si>
  <si>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</si>
  <si>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</si>
  <si>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</si>
  <si>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</si>
  <si>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</si>
  <si>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</si>
  <si>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</si>
  <si>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</si>
  <si>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</si>
  <si>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</si>
  <si>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</si>
  <si>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</si>
  <si>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</si>
  <si>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</si>
  <si>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</si>
  <si>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</si>
  <si>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</si>
  <si>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</si>
  <si>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</si>
  <si>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</si>
  <si>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</si>
  <si>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</si>
  <si>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</si>
  <si>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</si>
  <si>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</si>
  <si>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</si>
  <si>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</si>
  <si>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</si>
  <si>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</si>
  <si>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</si>
  <si>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</si>
  <si>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</si>
  <si>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</si>
  <si>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</si>
  <si>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</si>
  <si>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</si>
  <si>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</si>
  <si>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</si>
  <si>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</si>
  <si>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</si>
  <si>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</si>
  <si>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</si>
  <si>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</si>
  <si>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</si>
  <si>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</si>
  <si>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</si>
  <si>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</si>
  <si>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</si>
  <si>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</si>
  <si>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</si>
  <si>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</si>
  <si>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</si>
  <si>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</si>
  <si>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</si>
  <si>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</si>
  <si>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</si>
  <si>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</si>
  <si>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</si>
  <si>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</si>
  <si>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</si>
  <si>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</si>
  <si>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</si>
  <si>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</si>
  <si>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</si>
  <si>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</si>
  <si>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</si>
  <si>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</si>
  <si>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</si>
  <si>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</si>
  <si>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</si>
  <si>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</si>
  <si>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</si>
  <si>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</si>
  <si>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</si>
  <si>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</si>
  <si>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</si>
  <si>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</si>
  <si>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</si>
  <si>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</si>
  <si>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</si>
  <si>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</si>
  <si>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</si>
  <si>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</si>
  <si>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</si>
  <si>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</si>
  <si>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</si>
  <si>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</si>
  <si>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</si>
  <si>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</si>
  <si>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</si>
  <si>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</si>
  <si>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</si>
  <si>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</si>
  <si>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</si>
  <si>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</si>
  <si>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</si>
  <si>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</si>
  <si>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</si>
  <si>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</si>
  <si>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</si>
  <si>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</si>
  <si>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</si>
  <si>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</si>
  <si>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</si>
  <si>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</si>
  <si>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</si>
  <si>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</si>
  <si>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</si>
  <si>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</si>
  <si>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</si>
  <si>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</si>
  <si>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</si>
  <si>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</si>
  <si>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</si>
  <si>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</si>
  <si>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</si>
  <si>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</si>
  <si>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</si>
  <si>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</si>
  <si>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</si>
  <si>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</si>
  <si>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</si>
  <si>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</si>
  <si>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</si>
  <si>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</si>
  <si>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</si>
  <si>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</si>
  <si>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</si>
  <si>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</si>
  <si>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</si>
  <si>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</si>
  <si>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</si>
  <si>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</si>
  <si>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</si>
  <si>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</si>
  <si>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</si>
  <si>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</si>
  <si>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</si>
  <si>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</si>
  <si>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</si>
  <si>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</si>
  <si>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</si>
  <si>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</si>
  <si>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</si>
  <si>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</si>
  <si>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</si>
  <si>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</si>
  <si>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</si>
  <si>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</si>
  <si>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</si>
  <si>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</si>
  <si>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</si>
  <si>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</si>
  <si>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</si>
  <si>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</si>
  <si>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</si>
  <si>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</si>
  <si>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</si>
  <si>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</si>
  <si>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</si>
  <si>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</si>
  <si>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</si>
  <si>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</si>
  <si>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</si>
  <si>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</si>
  <si>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</si>
  <si>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</si>
  <si>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</si>
  <si>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</si>
  <si>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</si>
  <si>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</si>
  <si>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</si>
  <si>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</si>
  <si>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</si>
  <si>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</si>
  <si>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</si>
  <si>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</si>
  <si>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</si>
  <si>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</si>
  <si>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</si>
  <si>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</si>
  <si>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</si>
  <si>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</si>
  <si>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</si>
  <si>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</si>
  <si>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</si>
  <si>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</si>
  <si>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</si>
  <si>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</si>
  <si>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</si>
  <si>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</si>
  <si>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</si>
  <si>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</si>
  <si>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</si>
  <si>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</si>
  <si>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</si>
  <si>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</si>
  <si>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</si>
  <si>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</si>
  <si>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</si>
  <si>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</si>
  <si>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</si>
  <si>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</si>
  <si>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</si>
  <si>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</si>
  <si>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</si>
  <si>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</si>
  <si>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</si>
  <si>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</si>
  <si>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</si>
  <si>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</si>
  <si>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</si>
  <si>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</si>
  <si>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</si>
  <si>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</si>
  <si>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</si>
  <si>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</si>
  <si>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</si>
  <si>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</si>
  <si>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</si>
  <si>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</si>
  <si>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</si>
  <si>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</si>
  <si>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</si>
  <si>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</si>
  <si>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</si>
  <si>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</si>
  <si>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</si>
  <si>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</si>
  <si>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</si>
  <si>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</si>
  <si>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</si>
  <si>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</si>
  <si>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</si>
  <si>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</si>
  <si>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</si>
  <si>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</si>
  <si>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</si>
  <si>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</si>
  <si>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</si>
  <si>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</si>
  <si>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</si>
  <si>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</si>
  <si>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</si>
  <si>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</si>
  <si>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</si>
  <si>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</si>
  <si>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</si>
  <si>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</si>
  <si>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</si>
  <si>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</si>
  <si>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</si>
  <si>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</si>
  <si>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</si>
  <si>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</si>
  <si>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</si>
  <si>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</si>
  <si>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</si>
  <si>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</si>
  <si>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</si>
  <si>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</si>
  <si>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</si>
  <si>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</si>
  <si>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</si>
  <si>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</si>
  <si>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</si>
  <si>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</si>
  <si>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</si>
  <si>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</si>
  <si>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</si>
  <si>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</si>
  <si>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</si>
  <si>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</si>
  <si>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</si>
  <si>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</si>
  <si>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</si>
  <si>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</si>
  <si>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</si>
  <si>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</si>
  <si>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</si>
  <si>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</si>
  <si>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</si>
  <si>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</si>
  <si>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</si>
  <si>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</si>
  <si>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</si>
  <si>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</si>
  <si>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</si>
  <si>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</si>
  <si>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</si>
  <si>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</si>
  <si>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</si>
  <si>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</si>
  <si>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</si>
  <si>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</si>
  <si>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</si>
  <si>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</si>
  <si>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</si>
  <si>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</si>
  <si>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</si>
  <si>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</si>
  <si>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</si>
  <si>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</si>
  <si>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</si>
  <si>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</si>
  <si>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</si>
  <si>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</si>
  <si>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</si>
  <si>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</si>
  <si>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</si>
  <si>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</si>
  <si>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</si>
  <si>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</si>
  <si>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</si>
  <si>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</si>
  <si>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</si>
  <si>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</si>
  <si>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</si>
  <si>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</si>
  <si>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</si>
  <si>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</si>
  <si>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</si>
  <si>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</si>
  <si>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</si>
  <si>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</si>
  <si>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</si>
  <si>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</si>
  <si>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</si>
  <si>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</si>
  <si>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</si>
  <si>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</si>
  <si>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</si>
  <si>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</si>
  <si>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</si>
  <si>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</si>
  <si>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</si>
  <si>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</si>
  <si>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</si>
  <si>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</si>
  <si>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</si>
  <si>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</si>
  <si>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</si>
  <si>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</si>
  <si>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</si>
  <si>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</si>
  <si>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</si>
  <si>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</si>
  <si>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</si>
  <si>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</si>
  <si>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</si>
  <si>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</si>
  <si>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</si>
  <si>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</si>
  <si>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</si>
  <si>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</si>
  <si>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</si>
  <si>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</si>
  <si>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</si>
  <si>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</si>
  <si>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</si>
  <si>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</si>
  <si>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</si>
  <si>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</si>
  <si>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</si>
  <si>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</si>
  <si>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</si>
  <si>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</si>
  <si>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</si>
  <si>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</si>
  <si>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</si>
  <si>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</si>
  <si>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</si>
  <si>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</si>
  <si>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</si>
  <si>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</si>
  <si>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</si>
  <si>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</si>
  <si>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</si>
  <si>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</si>
  <si>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</si>
  <si>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</si>
  <si>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</si>
  <si>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</si>
  <si>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</si>
  <si>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</si>
  <si>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</si>
  <si>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</si>
  <si>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</si>
  <si>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</si>
  <si>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</si>
  <si>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</si>
  <si>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</si>
  <si>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</si>
  <si>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</si>
  <si>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</si>
  <si>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</si>
  <si>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</si>
  <si>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</si>
  <si>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</si>
  <si>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</si>
  <si>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</si>
  <si>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</si>
  <si>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</si>
  <si>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</si>
  <si>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</si>
  <si>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</si>
  <si>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</si>
  <si>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</si>
  <si>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</si>
  <si>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</si>
  <si>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</si>
  <si>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</si>
  <si>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</si>
  <si>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</si>
  <si>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</si>
  <si>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</si>
  <si>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</si>
  <si>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</si>
  <si>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</si>
  <si>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</si>
  <si>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</si>
  <si>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</si>
  <si>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</si>
  <si>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</si>
  <si>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</si>
  <si>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</si>
  <si>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</si>
  <si>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</si>
  <si>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</si>
  <si>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</si>
  <si>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</si>
  <si>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</si>
  <si>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</si>
  <si>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</si>
  <si>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</si>
  <si>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</si>
  <si>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</si>
  <si>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</si>
  <si>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</si>
  <si>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</si>
  <si>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</si>
  <si>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</si>
  <si>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</si>
  <si>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</si>
  <si>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</si>
  <si>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</si>
  <si>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</si>
  <si>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</si>
  <si>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</si>
  <si>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</si>
  <si>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</si>
  <si>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</si>
  <si>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</si>
  <si>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</si>
  <si>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</si>
  <si>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</si>
  <si>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</si>
  <si>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</si>
  <si>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</si>
  <si>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</si>
  <si>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</si>
  <si>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</si>
  <si>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</si>
  <si>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</si>
  <si>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</si>
  <si>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</si>
  <si>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</si>
  <si>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</si>
  <si>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</si>
  <si>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</si>
  <si>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</si>
  <si>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</si>
  <si>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</si>
  <si>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</si>
  <si>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</si>
  <si>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</si>
  <si>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</si>
  <si>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</si>
  <si>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</si>
  <si>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</si>
  <si>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</si>
  <si>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</si>
  <si>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</si>
  <si>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</si>
  <si>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</si>
  <si>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</si>
  <si>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</si>
  <si>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</si>
  <si>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</si>
  <si>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</si>
  <si>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</si>
  <si>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</si>
  <si>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</si>
  <si>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</si>
  <si>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</si>
  <si>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</si>
  <si>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</si>
  <si>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</si>
  <si>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</si>
  <si>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</si>
  <si>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</si>
  <si>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</si>
  <si>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</si>
  <si>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</si>
  <si>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</si>
  <si>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</si>
  <si>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</si>
  <si>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</si>
  <si>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</si>
  <si>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</si>
  <si>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</si>
  <si>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</si>
  <si>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</si>
  <si>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</si>
  <si>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</si>
  <si>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</si>
  <si>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</si>
  <si>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</si>
  <si>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</si>
  <si>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</si>
  <si>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</si>
  <si>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</si>
  <si>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</si>
  <si>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</si>
  <si>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</si>
  <si>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</si>
  <si>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</si>
  <si>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</si>
  <si>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</si>
  <si>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</si>
  <si>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</si>
  <si>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</si>
  <si>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</si>
  <si>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</si>
  <si>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</si>
  <si>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</si>
  <si>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</si>
  <si>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</si>
  <si>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</si>
  <si>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</si>
  <si>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</si>
  <si>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</si>
  <si>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</si>
  <si>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</si>
  <si>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</si>
  <si>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</si>
  <si>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</si>
  <si>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</si>
  <si>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</si>
  <si>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</si>
  <si>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</si>
  <si>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</si>
  <si>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</si>
  <si>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</si>
  <si>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</si>
  <si>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</si>
  <si>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</si>
  <si>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</si>
  <si>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</si>
  <si>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</si>
  <si>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</si>
  <si>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</si>
  <si>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</si>
  <si>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</si>
  <si>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</si>
  <si>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</si>
  <si>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</si>
  <si>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</si>
  <si>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</si>
  <si>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</si>
  <si>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</si>
  <si>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</si>
  <si>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</si>
  <si>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</si>
  <si>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</si>
  <si>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</si>
  <si>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</si>
  <si>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</si>
  <si>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</si>
  <si>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</si>
  <si>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</si>
  <si>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</si>
  <si>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</si>
  <si>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</si>
  <si>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</si>
  <si>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</si>
  <si>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</si>
  <si>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</si>
  <si>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</si>
  <si>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</si>
  <si>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</si>
  <si>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</si>
  <si>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</si>
  <si>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</si>
  <si>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</si>
  <si>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</si>
  <si>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</si>
  <si>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</si>
  <si>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</si>
  <si>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</si>
  <si>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</si>
  <si>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</si>
  <si>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</si>
  <si>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</si>
  <si>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</si>
  <si>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</si>
  <si>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</si>
  <si>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</si>
  <si>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</si>
  <si>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</si>
  <si>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</si>
  <si>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</si>
  <si>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</si>
  <si>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</si>
  <si>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</si>
  <si>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</si>
  <si>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</si>
  <si>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</si>
  <si>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</si>
  <si>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</si>
  <si>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</si>
  <si>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</si>
  <si>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</si>
  <si>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</si>
  <si>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</si>
  <si>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</si>
  <si>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</si>
  <si>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</si>
  <si>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</si>
  <si>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</si>
  <si>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</si>
  <si>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</si>
  <si>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</si>
  <si>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</si>
  <si>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</si>
  <si>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</si>
  <si>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</si>
  <si>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</si>
  <si>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</si>
  <si>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</si>
  <si>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</si>
  <si>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</si>
  <si>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</si>
  <si>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</si>
  <si>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</si>
  <si>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</si>
  <si>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</si>
  <si>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</si>
  <si>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</si>
  <si>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</si>
  <si>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</si>
  <si>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</si>
  <si>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</si>
  <si>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</si>
  <si>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</si>
  <si>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</si>
  <si>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</si>
  <si>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</si>
  <si>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</si>
  <si>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</si>
  <si>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</si>
  <si>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</si>
  <si>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</si>
  <si>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</si>
  <si>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</si>
  <si>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</si>
  <si>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</si>
  <si>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</si>
  <si>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</si>
  <si>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</si>
  <si>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</si>
  <si>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</si>
  <si>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</si>
  <si>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</si>
  <si>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</si>
  <si>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</si>
  <si>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</si>
  <si>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</si>
  <si>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</si>
  <si>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</si>
  <si>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</si>
  <si>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</si>
  <si>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</si>
  <si>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</si>
  <si>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</si>
  <si>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</si>
  <si>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</si>
  <si>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</si>
  <si>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</si>
  <si>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</si>
  <si>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</si>
  <si>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</si>
  <si>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</si>
  <si>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</si>
  <si>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</si>
  <si>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</si>
  <si>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</si>
  <si>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</si>
  <si>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</si>
  <si>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</si>
  <si>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</si>
  <si>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</si>
  <si>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</si>
  <si>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</si>
  <si>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</si>
  <si>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</si>
  <si>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</si>
  <si>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</si>
  <si>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</si>
  <si>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</si>
  <si>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</si>
  <si>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</si>
  <si>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</si>
  <si>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</si>
  <si>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</si>
  <si>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</si>
  <si>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</si>
  <si>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</si>
  <si>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</si>
  <si>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</si>
  <si>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</si>
  <si>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</si>
  <si>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</si>
  <si>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</si>
  <si>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</si>
  <si>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</si>
  <si>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</si>
  <si>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</si>
  <si>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</si>
  <si>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</si>
  <si>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</si>
  <si>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</si>
  <si>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</si>
  <si>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</si>
  <si>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</si>
  <si>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</si>
  <si>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</si>
  <si>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</si>
  <si>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</si>
  <si>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</si>
  <si>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</si>
  <si>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</si>
  <si>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</si>
  <si>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</si>
  <si>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</si>
  <si>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</si>
  <si>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</si>
  <si>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</si>
  <si>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</si>
  <si>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</si>
  <si>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</si>
  <si>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</si>
  <si>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</si>
  <si>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</si>
  <si>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</si>
  <si>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</si>
  <si>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</si>
  <si>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</si>
  <si>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</si>
  <si>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</si>
  <si>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</si>
  <si>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</si>
  <si>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</si>
  <si>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</si>
  <si>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</si>
  <si>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</si>
  <si>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</si>
  <si>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</si>
  <si>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</si>
  <si>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</si>
  <si>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</si>
  <si>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</si>
  <si>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</si>
  <si>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</si>
  <si>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</si>
  <si>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</si>
  <si>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</si>
  <si>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</si>
  <si>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</si>
  <si>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</si>
  <si>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</si>
  <si>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</si>
  <si>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</si>
  <si>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</si>
  <si>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</si>
  <si>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</si>
  <si>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</si>
  <si>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</si>
  <si>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</si>
  <si>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</si>
  <si>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</si>
  <si>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</si>
  <si>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</si>
  <si>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</si>
  <si>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</si>
  <si>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</si>
  <si>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</si>
  <si>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</si>
  <si>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</si>
  <si>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</si>
  <si>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</si>
  <si>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</si>
  <si>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</si>
  <si>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</si>
  <si>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</si>
  <si>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</si>
  <si>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</si>
  <si>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</si>
  <si>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</si>
  <si>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</si>
  <si>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</si>
  <si>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</si>
  <si>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</si>
  <si>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</si>
  <si>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</si>
  <si>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</si>
  <si>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</si>
  <si>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</si>
  <si>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</si>
  <si>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</si>
  <si>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</si>
  <si>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</si>
  <si>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</si>
  <si>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</si>
  <si>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</si>
  <si>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</si>
  <si>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</si>
  <si>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</si>
  <si>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</si>
  <si>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</si>
  <si>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</si>
  <si>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</si>
  <si>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</si>
  <si>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</si>
  <si>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</si>
  <si>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</si>
  <si>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</si>
  <si>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</si>
  <si>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</si>
  <si>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</si>
  <si>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</si>
  <si>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</si>
  <si>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</si>
  <si>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</si>
  <si>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</si>
  <si>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</si>
  <si>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</si>
  <si>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</si>
  <si>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</si>
  <si>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</si>
  <si>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</si>
  <si>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</si>
  <si>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</si>
  <si>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</si>
  <si>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</si>
  <si>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</si>
  <si>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</si>
  <si>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</si>
  <si>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</si>
  <si>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</si>
  <si>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</si>
  <si>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</si>
  <si>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</si>
  <si>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</si>
  <si>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</si>
  <si>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</si>
  <si>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</si>
  <si>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</si>
  <si>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</si>
  <si>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</si>
  <si>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</si>
  <si>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</si>
  <si>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</si>
  <si>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</si>
  <si>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</si>
  <si>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</si>
  <si>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</si>
  <si>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</si>
  <si>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</si>
  <si>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</si>
  <si>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</si>
  <si>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</si>
  <si>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</si>
  <si>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</si>
  <si>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</si>
  <si>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</si>
  <si>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</si>
  <si>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</si>
  <si>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</si>
  <si>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</si>
  <si>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</si>
  <si>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</si>
  <si>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</si>
  <si>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</si>
  <si>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</si>
  <si>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</si>
  <si>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</si>
  <si>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</si>
  <si>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</si>
  <si>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</si>
  <si>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</si>
  <si>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</si>
  <si>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</si>
  <si>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</si>
  <si>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</si>
  <si>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</si>
  <si>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</si>
  <si>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</si>
  <si>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</si>
  <si>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</si>
  <si>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</si>
  <si>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</si>
  <si>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</si>
  <si>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</si>
  <si>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</si>
  <si>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</si>
  <si>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</si>
  <si>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</si>
  <si>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</si>
  <si>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</si>
  <si>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</si>
  <si>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</si>
  <si>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</si>
  <si>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</si>
  <si>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</si>
  <si>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</si>
  <si>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</si>
  <si>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</si>
  <si>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</si>
  <si>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</si>
  <si>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</si>
  <si>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</si>
  <si>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</si>
  <si>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</si>
  <si>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</si>
  <si>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</si>
  <si>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</si>
  <si>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</si>
  <si>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</si>
  <si>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</si>
  <si>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</si>
  <si>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</si>
  <si>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</si>
  <si>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</si>
  <si>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</si>
  <si>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</si>
  <si>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</si>
  <si>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</si>
  <si>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</si>
  <si>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</si>
  <si>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</si>
  <si>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</si>
  <si>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</si>
  <si>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</si>
  <si>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</si>
  <si>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</si>
  <si>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</si>
  <si>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</si>
  <si>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</si>
  <si>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</si>
  <si>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</si>
  <si>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</si>
  <si>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</si>
  <si>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</si>
  <si>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</si>
  <si>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</si>
  <si>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</si>
  <si>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</si>
  <si>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</si>
  <si>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</si>
  <si>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</si>
  <si>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</si>
  <si>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</si>
  <si>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</si>
  <si>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</si>
  <si>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</si>
  <si>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</si>
  <si>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</si>
  <si>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</si>
  <si>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</si>
  <si>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</si>
  <si>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</si>
  <si>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</si>
  <si>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</si>
  <si>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</si>
  <si>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</si>
  <si>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</si>
  <si>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</si>
  <si>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</si>
  <si>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</si>
  <si>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</si>
  <si>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</si>
  <si>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</si>
  <si>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</si>
  <si>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</si>
  <si>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</si>
  <si>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</si>
  <si>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</si>
  <si>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</si>
  <si>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</si>
  <si>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</si>
  <si>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</si>
  <si>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</si>
  <si>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</si>
  <si>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</si>
  <si>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</si>
  <si>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</si>
  <si>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</si>
  <si>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</si>
  <si>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</si>
  <si>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</si>
  <si>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</si>
  <si>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</si>
  <si>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</si>
  <si>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</si>
  <si>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</si>
  <si>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</si>
  <si>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</si>
  <si>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</si>
  <si>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</si>
  <si>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</si>
  <si>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</si>
  <si>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</si>
  <si>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</si>
  <si>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</si>
  <si>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</si>
  <si>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</si>
  <si>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</si>
  <si>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</si>
  <si>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</si>
  <si>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</si>
  <si>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</si>
  <si>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</si>
  <si>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</si>
  <si>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</si>
  <si>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</si>
  <si>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</si>
  <si>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</si>
  <si>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</si>
  <si>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</si>
  <si>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</si>
  <si>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</si>
  <si>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</si>
  <si>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</si>
  <si>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</si>
  <si>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</si>
  <si>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</si>
  <si>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</si>
  <si>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</si>
  <si>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</si>
  <si>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</si>
  <si>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</si>
  <si>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</si>
  <si>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</si>
  <si>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</si>
  <si>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</si>
  <si>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</si>
  <si>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</si>
  <si>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</si>
  <si>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</si>
  <si>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</si>
  <si>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</si>
  <si>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</si>
  <si>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</si>
  <si>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</si>
  <si>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</si>
  <si>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</si>
  <si>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</si>
  <si>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</si>
  <si>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</si>
  <si>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</si>
  <si>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</si>
  <si>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</si>
  <si>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</si>
  <si>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</si>
  <si>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</si>
  <si>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</si>
  <si>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</si>
  <si>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</si>
  <si>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</si>
  <si>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</si>
  <si>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</si>
  <si>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</si>
  <si>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</si>
  <si>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</si>
  <si>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</si>
  <si>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</si>
  <si>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</si>
  <si>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</si>
  <si>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</si>
  <si>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</si>
  <si>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</si>
  <si>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</si>
  <si>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</si>
  <si>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</si>
  <si>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</si>
  <si>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</si>
  <si>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</si>
  <si>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</si>
  <si>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</si>
  <si>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</si>
  <si>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</si>
  <si>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</si>
  <si>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</si>
  <si>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</si>
  <si>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</si>
  <si>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</si>
  <si>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</si>
  <si>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</si>
  <si>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</si>
  <si>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</si>
  <si>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</si>
  <si>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</si>
  <si>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</si>
  <si>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</si>
  <si>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</si>
  <si>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</si>
  <si>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</si>
  <si>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</si>
  <si>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</si>
  <si>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</si>
  <si>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</si>
  <si>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</si>
  <si>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</si>
  <si>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</si>
  <si>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</si>
  <si>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</si>
  <si>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</si>
  <si>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</si>
  <si>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</si>
  <si>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</si>
  <si>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</si>
  <si>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</si>
  <si>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</si>
  <si>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</si>
  <si>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</si>
  <si>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</si>
  <si>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</si>
  <si>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</si>
  <si>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</si>
  <si>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</si>
  <si>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</si>
  <si>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</si>
  <si>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</si>
  <si>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</si>
  <si>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</si>
  <si>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</si>
  <si>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</si>
  <si>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</si>
  <si>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</si>
  <si>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</si>
  <si>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</si>
  <si>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</si>
  <si>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</si>
  <si>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</si>
  <si>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</si>
  <si>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</si>
  <si>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</si>
  <si>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</si>
  <si>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</si>
  <si>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</si>
  <si>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</si>
  <si>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</si>
  <si>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</si>
  <si>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</si>
  <si>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</si>
  <si>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</si>
  <si>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</si>
  <si>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</si>
  <si>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</si>
  <si>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</si>
  <si>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</si>
  <si>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</si>
  <si>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</si>
  <si>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</si>
  <si>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</si>
  <si>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</si>
  <si>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</si>
  <si>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</si>
  <si>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</si>
  <si>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</si>
  <si>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</si>
  <si>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</si>
  <si>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</si>
  <si>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</si>
  <si>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</si>
  <si>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</si>
  <si>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</si>
  <si>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</si>
  <si>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</si>
  <si>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</si>
  <si>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</si>
  <si>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</si>
  <si>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</si>
  <si>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</si>
  <si>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</si>
  <si>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</si>
  <si>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</si>
  <si>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</si>
  <si>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</si>
  <si>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</si>
  <si>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</si>
  <si>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</si>
  <si>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</si>
  <si>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</si>
  <si>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</si>
  <si>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</si>
  <si>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</si>
  <si>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</si>
  <si>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</si>
  <si>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</si>
  <si>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</si>
  <si>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</si>
  <si>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</si>
  <si>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</si>
  <si>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</si>
  <si>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</si>
  <si>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</si>
  <si>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</si>
  <si>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</si>
  <si>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</si>
  <si>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</si>
  <si>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</si>
  <si>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</si>
  <si>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</si>
  <si>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</si>
  <si>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</si>
  <si>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</si>
  <si>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</si>
  <si>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</si>
  <si>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</si>
  <si>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</si>
  <si>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</si>
  <si>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</si>
  <si>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</si>
  <si>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</si>
  <si>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</si>
  <si>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</si>
  <si>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</si>
  <si>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</si>
  <si>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</si>
  <si>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</si>
  <si>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</si>
  <si>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</si>
  <si>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</si>
  <si>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</si>
  <si>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</si>
  <si>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</si>
  <si>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</si>
  <si>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</si>
  <si>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</si>
  <si>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</si>
  <si>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</si>
  <si>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</si>
  <si>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</si>
  <si>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</si>
  <si>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</si>
  <si>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</si>
  <si>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</si>
  <si>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</si>
  <si>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</si>
  <si>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</si>
  <si>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</si>
  <si>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</si>
  <si>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</si>
  <si>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</si>
  <si>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</si>
  <si>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</si>
  <si>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</si>
  <si>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</si>
  <si>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</si>
  <si>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</si>
  <si>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</si>
  <si>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</si>
  <si>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</si>
  <si>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</si>
  <si>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</si>
  <si>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</si>
  <si>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</si>
  <si>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</si>
  <si>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</si>
  <si>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</si>
  <si>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</si>
  <si>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</si>
  <si>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</si>
  <si>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</si>
  <si>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</si>
  <si>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</si>
  <si>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</si>
  <si>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</si>
  <si>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</si>
  <si>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</si>
  <si>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</si>
  <si>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</si>
  <si>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</si>
  <si>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</si>
  <si>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</si>
  <si>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</si>
  <si>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</si>
  <si>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</si>
  <si>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</si>
  <si>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</si>
  <si>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</si>
  <si>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</si>
  <si>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</si>
  <si>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</si>
  <si>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</si>
  <si>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</si>
  <si>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</si>
  <si>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</si>
  <si>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</si>
  <si>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</si>
  <si>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</si>
  <si>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</si>
  <si>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</si>
  <si>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</si>
  <si>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</si>
  <si>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</si>
  <si>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</si>
  <si>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</si>
  <si>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</si>
  <si>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</si>
  <si>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</si>
  <si>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</si>
  <si>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</si>
  <si>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</si>
  <si>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</si>
  <si>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</si>
  <si>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</si>
  <si>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</si>
  <si>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</si>
  <si>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</si>
  <si>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</si>
  <si>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</si>
  <si>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</si>
  <si>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</si>
  <si>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</si>
  <si>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</si>
  <si>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</si>
  <si>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</si>
  <si>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</si>
  <si>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</si>
  <si>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</si>
  <si>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</si>
  <si>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</si>
  <si>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</si>
  <si>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</si>
  <si>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</si>
  <si>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</si>
  <si>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</si>
  <si>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</si>
  <si>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</si>
  <si>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</si>
  <si>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</si>
  <si>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</si>
  <si>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</si>
  <si>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</si>
  <si>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</si>
  <si>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</si>
  <si>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</si>
  <si>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</si>
  <si>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</si>
  <si>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</si>
  <si>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</si>
  <si>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</si>
  <si>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</si>
  <si>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</si>
  <si>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</si>
  <si>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</si>
  <si>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</si>
  <si>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</si>
  <si>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</si>
  <si>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</si>
  <si>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</si>
  <si>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</si>
  <si>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</si>
  <si>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</si>
  <si>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</si>
  <si>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</si>
  <si>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</si>
  <si>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</si>
  <si>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</si>
  <si>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</si>
  <si>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</si>
  <si>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</si>
  <si>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</si>
  <si>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</si>
  <si>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</si>
  <si>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</si>
  <si>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</si>
  <si>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</si>
  <si>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</si>
  <si>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</si>
  <si>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</si>
  <si>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</si>
  <si>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</si>
  <si>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</si>
  <si>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</si>
  <si>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</si>
  <si>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</si>
  <si>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</si>
  <si>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</si>
  <si>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</si>
  <si>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</si>
  <si>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</si>
  <si>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</si>
  <si>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</si>
  <si>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</si>
  <si>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</si>
  <si>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</si>
  <si>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</si>
  <si>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</si>
  <si>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</si>
  <si>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</si>
  <si>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</si>
  <si>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</si>
  <si>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</si>
  <si>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</si>
  <si>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</si>
  <si>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</si>
  <si>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</si>
  <si>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</si>
  <si>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</si>
  <si>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</si>
  <si>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</si>
  <si>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</si>
  <si>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</si>
  <si>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</si>
  <si>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</si>
  <si>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</si>
  <si>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</si>
  <si>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</si>
  <si>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</si>
  <si>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</si>
  <si>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</si>
  <si>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</si>
  <si>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</si>
  <si>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</si>
  <si>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</si>
  <si>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</si>
  <si>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</si>
  <si>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</si>
  <si>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</si>
  <si>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</si>
  <si>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</si>
  <si>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</si>
  <si>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</si>
  <si>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</si>
  <si>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</si>
  <si>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</si>
  <si>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</si>
  <si>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</si>
  <si>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</si>
  <si>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</si>
  <si>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</si>
  <si>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</si>
  <si>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</si>
  <si>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</si>
  <si>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</si>
  <si>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</si>
  <si>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</si>
  <si>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</si>
  <si>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</si>
  <si>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</si>
  <si>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</si>
  <si>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</si>
  <si>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</si>
  <si>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</si>
  <si>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</si>
  <si>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</si>
  <si>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</si>
  <si>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</si>
  <si>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</si>
  <si>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</si>
  <si>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</si>
  <si>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</si>
  <si>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</si>
  <si>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</si>
  <si>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</si>
  <si>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</si>
  <si>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</si>
  <si>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</si>
  <si>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</si>
  <si>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</si>
  <si>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</si>
  <si>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</si>
  <si>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</si>
  <si>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</si>
  <si>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</si>
  <si>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</si>
  <si>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</si>
  <si>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</si>
  <si>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</si>
  <si>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</si>
  <si>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</si>
  <si>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</si>
  <si>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</si>
  <si>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</si>
  <si>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</si>
  <si>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</si>
  <si>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</si>
  <si>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</si>
  <si>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</si>
  <si>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</si>
  <si>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</si>
  <si>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</si>
  <si>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</si>
  <si>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</si>
  <si>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</si>
  <si>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</si>
  <si>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</si>
  <si>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</si>
  <si>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</si>
  <si>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</si>
  <si>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</si>
  <si>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</si>
  <si>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</si>
  <si>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</si>
  <si>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</si>
  <si>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</si>
  <si>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</si>
  <si>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</si>
  <si>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</si>
  <si>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</si>
  <si>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</si>
  <si>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</si>
  <si>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</si>
  <si>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</si>
  <si>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</si>
  <si>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</si>
  <si>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</si>
  <si>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</si>
  <si>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</si>
  <si>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</si>
  <si>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</si>
  <si>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</si>
  <si>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</si>
  <si>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</si>
  <si>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</si>
  <si>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</si>
  <si>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</si>
  <si>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</si>
  <si>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</si>
  <si>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</si>
  <si>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</si>
  <si>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</si>
  <si>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</si>
  <si>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</si>
  <si>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</si>
  <si>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</si>
  <si>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</si>
  <si>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</si>
  <si>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</si>
  <si>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</si>
  <si>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</si>
  <si>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</si>
  <si>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</si>
  <si>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</si>
  <si>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</si>
  <si>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</si>
  <si>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</si>
  <si>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</si>
  <si>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</si>
  <si>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</si>
  <si>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</si>
  <si>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</si>
  <si>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</si>
  <si>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</si>
  <si>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</si>
  <si>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</si>
  <si>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</si>
  <si>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</si>
  <si>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</si>
  <si>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</si>
  <si>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</si>
  <si>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</si>
  <si>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</si>
  <si>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</si>
  <si>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</si>
  <si>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</si>
  <si>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</si>
  <si>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</si>
  <si>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</si>
  <si>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</si>
  <si>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</si>
  <si>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</si>
  <si>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</si>
  <si>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</si>
  <si>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</si>
  <si>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</si>
  <si>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</si>
  <si>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</si>
  <si>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</si>
  <si>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</si>
  <si>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</si>
  <si>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</si>
  <si>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</si>
  <si>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</si>
  <si>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</si>
  <si>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</si>
  <si>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</si>
  <si>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</si>
  <si>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</si>
  <si>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</si>
  <si>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</si>
  <si>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</si>
  <si>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</si>
  <si>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</si>
  <si>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</si>
  <si>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</si>
  <si>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</si>
  <si>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</si>
  <si>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</si>
  <si>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</si>
  <si>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</si>
  <si>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</si>
  <si>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</si>
  <si>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</si>
  <si>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</si>
  <si>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</si>
  <si>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</si>
  <si>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</si>
  <si>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</si>
  <si>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</si>
  <si>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</si>
  <si>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</si>
  <si>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</si>
  <si>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</si>
  <si>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</si>
  <si>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</si>
  <si>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</si>
  <si>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</si>
  <si>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</si>
  <si>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</si>
  <si>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</si>
  <si>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</si>
  <si>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</si>
  <si>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</si>
  <si>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</si>
  <si>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</si>
  <si>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</si>
  <si>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</si>
  <si>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</si>
  <si>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</si>
  <si>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</si>
  <si>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</si>
  <si>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</si>
  <si>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</si>
  <si>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</si>
  <si>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</si>
  <si>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</si>
  <si>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</si>
  <si>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</si>
  <si>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</si>
  <si>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</si>
  <si>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</si>
  <si>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</si>
  <si>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</si>
  <si>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</si>
  <si>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</si>
  <si>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</si>
  <si>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</si>
  <si>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</si>
  <si>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</si>
  <si>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</si>
  <si>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</si>
  <si>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</si>
  <si>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</si>
  <si>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</si>
  <si>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</si>
  <si>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</si>
  <si>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</si>
  <si>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</si>
  <si>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</si>
  <si>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</si>
  <si>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</si>
  <si>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</si>
  <si>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</si>
  <si>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</si>
  <si>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</si>
  <si>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</si>
  <si>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</si>
  <si>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</si>
  <si>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</si>
  <si>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</si>
  <si>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</si>
  <si>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</si>
  <si>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</si>
  <si>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</si>
  <si>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</si>
  <si>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</si>
  <si>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</si>
  <si>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</si>
  <si>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</si>
  <si>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</si>
  <si>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</si>
  <si>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</si>
  <si>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</si>
  <si>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</si>
  <si>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</si>
  <si>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</si>
  <si>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</si>
  <si>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</si>
  <si>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</si>
  <si>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</si>
  <si>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</si>
  <si>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</si>
  <si>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</si>
  <si>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</si>
  <si>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</si>
  <si>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</si>
  <si>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</si>
  <si>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</si>
  <si>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</si>
  <si>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</si>
  <si>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</si>
  <si>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</si>
  <si>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</si>
  <si>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</si>
  <si>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</si>
  <si>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</si>
  <si>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</si>
  <si>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</si>
  <si>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</si>
  <si>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</si>
  <si>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</si>
  <si>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</si>
  <si>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</si>
  <si>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</si>
  <si>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</si>
  <si>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</si>
  <si>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</si>
  <si>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</si>
  <si>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</si>
  <si>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</si>
  <si>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</si>
  <si>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</si>
  <si>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</si>
  <si>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</si>
  <si>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</si>
  <si>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</si>
  <si>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</si>
  <si>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</si>
  <si>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</si>
  <si>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</si>
  <si>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</si>
  <si>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</si>
  <si>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</si>
  <si>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</si>
  <si>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</si>
  <si>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</si>
  <si>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</si>
  <si>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</si>
  <si>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</si>
  <si>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</si>
  <si>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</si>
  <si>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</si>
  <si>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</si>
  <si>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</si>
  <si>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</si>
  <si>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</si>
  <si>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</si>
  <si>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</si>
  <si>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</si>
  <si>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</si>
  <si>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</si>
  <si>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</si>
  <si>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</si>
  <si>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</si>
  <si>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</si>
  <si>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</si>
  <si>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</si>
  <si>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</si>
  <si>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</si>
  <si>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</si>
  <si>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</si>
  <si>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</si>
  <si>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</si>
  <si>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</si>
  <si>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</si>
  <si>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</si>
  <si>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</si>
  <si>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</si>
  <si>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</si>
  <si>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</si>
  <si>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</si>
  <si>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</si>
  <si>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</si>
  <si>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</si>
  <si>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</si>
  <si>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</si>
  <si>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</si>
  <si>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</si>
  <si>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</si>
  <si>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</si>
  <si>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</si>
  <si>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</si>
  <si>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</si>
  <si>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</si>
  <si>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</si>
  <si>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</si>
  <si>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</si>
  <si>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</si>
  <si>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</si>
  <si>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</si>
  <si>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</si>
  <si>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</si>
  <si>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</si>
  <si>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</si>
  <si>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</si>
  <si>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</si>
  <si>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</si>
  <si>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</si>
  <si>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</si>
  <si>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</si>
  <si>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</si>
  <si>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</si>
  <si>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</si>
  <si>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</si>
  <si>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</si>
  <si>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</si>
  <si>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</si>
  <si>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</si>
  <si>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</si>
  <si>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</si>
  <si>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</si>
  <si>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</si>
  <si>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</si>
  <si>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</si>
  <si>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</si>
  <si>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</si>
  <si>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</si>
  <si>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</si>
  <si>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</si>
  <si>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</si>
  <si>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</si>
  <si>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</si>
  <si>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</si>
  <si>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</si>
  <si>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</si>
  <si>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</si>
  <si>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</si>
  <si>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</si>
  <si>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</si>
  <si>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</si>
  <si>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</si>
  <si>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</si>
  <si>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</si>
  <si>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</si>
  <si>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</si>
  <si>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</si>
  <si>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</si>
  <si>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</si>
  <si>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</si>
  <si>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</si>
  <si>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</si>
  <si>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</si>
  <si>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</si>
  <si>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</si>
  <si>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</si>
  <si>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</si>
  <si>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</si>
  <si>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</si>
  <si>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</si>
  <si>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</si>
  <si>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</si>
  <si>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</si>
  <si>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</si>
  <si>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</si>
  <si>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</si>
  <si>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</si>
  <si>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</si>
  <si>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</si>
  <si>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</si>
  <si>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</si>
  <si>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</si>
  <si>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</si>
  <si>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</si>
  <si>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</si>
  <si>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</si>
  <si>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</si>
  <si>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</si>
  <si>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</si>
  <si>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</si>
  <si>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</si>
  <si>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</si>
  <si>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</si>
  <si>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</si>
  <si>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</si>
  <si>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</si>
  <si>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</si>
  <si>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</si>
  <si>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</si>
  <si>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</si>
  <si>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</si>
  <si>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</si>
  <si>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</si>
  <si>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</si>
  <si>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</si>
  <si>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</si>
  <si>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</si>
  <si>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</si>
  <si>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</si>
  <si>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</si>
  <si>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</si>
  <si>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</si>
  <si>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</si>
  <si>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</si>
  <si>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</si>
  <si>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</si>
  <si>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</si>
  <si>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</si>
  <si>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</si>
  <si>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</si>
  <si>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</si>
  <si>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</si>
  <si>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</si>
  <si>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</si>
  <si>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</si>
  <si>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</si>
  <si>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</si>
  <si>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</si>
  <si>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</si>
  <si>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</si>
  <si>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</si>
  <si>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</si>
  <si>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</si>
  <si>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</si>
  <si>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</si>
  <si>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</si>
  <si>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</si>
  <si>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</si>
  <si>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</si>
  <si>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</si>
  <si>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</si>
  <si>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</si>
  <si>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</si>
  <si>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</si>
  <si>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</si>
  <si>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</si>
  <si>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</si>
  <si>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</si>
  <si>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</si>
  <si>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</si>
  <si>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</si>
  <si>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</si>
  <si>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</si>
  <si>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</si>
  <si>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</si>
  <si>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</si>
  <si>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</si>
  <si>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</si>
  <si>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</si>
  <si>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</si>
  <si>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</si>
  <si>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</si>
  <si>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</si>
  <si>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</si>
  <si>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</si>
  <si>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</si>
  <si>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</si>
  <si>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</si>
  <si>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</si>
  <si>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</si>
  <si>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</si>
  <si>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</si>
  <si>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</si>
  <si>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</si>
  <si>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</si>
  <si>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</si>
  <si>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</si>
  <si>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</si>
  <si>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</si>
  <si>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</si>
  <si>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</si>
  <si>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</si>
  <si>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</si>
  <si>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</si>
  <si>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</si>
  <si>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</si>
  <si>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</si>
  <si>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</si>
  <si>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</si>
  <si>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</si>
  <si>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</si>
  <si>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</si>
  <si>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</si>
  <si>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</si>
  <si>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</si>
  <si>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</si>
  <si>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</si>
  <si>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</si>
  <si>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</si>
  <si>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</si>
  <si>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</si>
  <si>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</si>
  <si>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</si>
  <si>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</si>
  <si>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</si>
  <si>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</si>
  <si>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</si>
  <si>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</si>
  <si>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</si>
  <si>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</si>
  <si>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</si>
  <si>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</si>
  <si>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</si>
  <si>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</si>
  <si>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</si>
  <si>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</si>
  <si>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</si>
  <si>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</si>
  <si>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</si>
  <si>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</si>
  <si>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</si>
  <si>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</si>
  <si>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</si>
  <si>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</si>
  <si>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</si>
  <si>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</si>
  <si>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</si>
  <si>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</si>
  <si>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</si>
  <si>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</si>
  <si>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</si>
  <si>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</si>
  <si>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</si>
  <si>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</si>
  <si>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</si>
  <si>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</si>
  <si>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</si>
  <si>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</si>
  <si>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</si>
  <si>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</si>
  <si>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</si>
  <si>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</si>
  <si>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</si>
  <si>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</si>
  <si>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</si>
  <si>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</si>
  <si>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</si>
  <si>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</si>
  <si>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</si>
  <si>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</si>
  <si>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</si>
  <si>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</si>
  <si>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</si>
  <si>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</si>
  <si>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</si>
  <si>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</si>
  <si>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</si>
  <si>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</si>
  <si>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</si>
  <si>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</si>
  <si>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</si>
  <si>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</si>
  <si>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</si>
  <si>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</si>
  <si>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</si>
  <si>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</si>
  <si>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</si>
  <si>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</si>
  <si>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</si>
  <si>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</si>
  <si>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</si>
  <si>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</si>
  <si>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</si>
  <si>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</si>
  <si>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</si>
  <si>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</si>
  <si>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</si>
  <si>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</si>
  <si>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</si>
  <si>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</si>
  <si>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</si>
  <si>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</si>
  <si>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</si>
  <si>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</si>
  <si>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</si>
  <si>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</si>
  <si>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</si>
  <si>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</si>
  <si>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</si>
  <si>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</si>
  <si>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</si>
  <si>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</si>
  <si>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</si>
  <si>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</si>
  <si>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</si>
  <si>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</si>
  <si>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</si>
  <si>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</si>
  <si>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</si>
  <si>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</si>
  <si>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</si>
  <si>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</si>
  <si>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</si>
  <si>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</si>
  <si>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</si>
  <si>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</si>
  <si>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</si>
  <si>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</si>
  <si>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</si>
  <si>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</si>
  <si>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</si>
  <si>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</si>
  <si>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</si>
  <si>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</si>
  <si>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</si>
  <si>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</si>
  <si>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</si>
  <si>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</si>
  <si>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</si>
  <si>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</si>
  <si>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</si>
  <si>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</si>
  <si>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</si>
  <si>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</si>
  <si>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</si>
  <si>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</si>
  <si>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</si>
  <si>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</si>
  <si>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</si>
  <si>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</si>
  <si>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</si>
  <si>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</si>
  <si>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</si>
  <si>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</si>
  <si>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</si>
  <si>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</si>
  <si>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</si>
  <si>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</si>
  <si>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</si>
  <si>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</si>
  <si>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</si>
  <si>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</si>
  <si>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</si>
  <si>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</si>
  <si>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</si>
  <si>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</si>
  <si>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</si>
  <si>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</si>
  <si>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</si>
  <si>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</si>
  <si>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</si>
  <si>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</si>
  <si>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</si>
  <si>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</si>
  <si>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</si>
  <si>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</si>
  <si>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</si>
  <si>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</si>
  <si>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</si>
  <si>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</si>
  <si>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</si>
  <si>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</si>
  <si>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</si>
  <si>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</si>
  <si>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</si>
  <si>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</si>
  <si>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</si>
  <si>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</si>
  <si>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</si>
  <si>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</si>
  <si>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</si>
  <si>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</si>
  <si>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</si>
  <si>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</si>
  <si>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</si>
  <si>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</si>
  <si>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</si>
  <si>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</si>
  <si>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</si>
  <si>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</si>
  <si>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</si>
  <si>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</si>
  <si>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</si>
  <si>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</si>
  <si>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</si>
  <si>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</si>
  <si>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</si>
  <si>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</si>
  <si>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</si>
  <si>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</si>
  <si>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</si>
  <si>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</si>
  <si>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</si>
  <si>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</si>
  <si>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</si>
  <si>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</si>
  <si>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</si>
  <si>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</si>
  <si>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</si>
  <si>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</si>
  <si>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</si>
  <si>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</si>
  <si>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</si>
  <si>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</si>
  <si>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</si>
  <si>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</si>
  <si>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</si>
  <si>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</si>
  <si>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</si>
  <si>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</si>
  <si>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</si>
  <si>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</si>
  <si>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</si>
  <si>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</si>
  <si>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</si>
  <si>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</si>
  <si>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</si>
  <si>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</si>
  <si>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</si>
  <si>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</si>
  <si>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</si>
  <si>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</si>
  <si>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</si>
  <si>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</si>
  <si>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</si>
  <si>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</si>
  <si>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</si>
  <si>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</si>
  <si>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</si>
  <si>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</si>
  <si>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</si>
  <si>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</si>
  <si>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</si>
  <si>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</si>
  <si>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</si>
  <si>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</si>
  <si>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</si>
  <si>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</si>
  <si>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</si>
  <si>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</si>
  <si>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</si>
  <si>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</si>
  <si>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</si>
  <si>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</si>
  <si>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</si>
  <si>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</si>
  <si>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</si>
  <si>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</si>
  <si>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</si>
  <si>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</si>
  <si>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</si>
  <si>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</si>
  <si>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</si>
  <si>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</si>
  <si>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</si>
  <si>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</si>
  <si>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</si>
  <si>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</si>
  <si>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</si>
  <si>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</si>
  <si>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</si>
  <si>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</si>
  <si>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</si>
  <si>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</si>
  <si>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</si>
  <si>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</si>
  <si>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</si>
  <si>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</si>
  <si>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</si>
  <si>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</si>
  <si>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</si>
  <si>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</si>
  <si>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</si>
  <si>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</si>
  <si>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</si>
  <si>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</si>
  <si>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</si>
  <si>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</si>
  <si>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</si>
  <si>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</si>
  <si>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</si>
  <si>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</si>
  <si>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</si>
  <si>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</si>
  <si>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</si>
  <si>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</si>
  <si>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</si>
  <si>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</si>
  <si>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</si>
  <si>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</si>
  <si>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</si>
  <si>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</si>
  <si>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</si>
  <si>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</si>
  <si>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</si>
  <si>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</si>
  <si>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</si>
  <si>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</si>
  <si>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</si>
  <si>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</si>
  <si>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</si>
  <si>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</si>
  <si>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</si>
  <si>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</si>
  <si>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</si>
  <si>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</si>
  <si>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</si>
  <si>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</si>
  <si>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</si>
  <si>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</si>
  <si>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</si>
  <si>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</si>
  <si>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</si>
  <si>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</si>
  <si>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</si>
  <si>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</si>
  <si>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</si>
  <si>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</si>
  <si>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</si>
  <si>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</si>
  <si>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</si>
  <si>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</si>
  <si>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</si>
  <si>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</si>
  <si>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</si>
  <si>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</si>
  <si>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</si>
  <si>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</si>
  <si>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</si>
  <si>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</si>
  <si>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</si>
  <si>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</si>
  <si>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</si>
  <si>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</si>
  <si>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</si>
  <si>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</si>
  <si>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</si>
  <si>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</si>
  <si>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</si>
  <si>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</si>
  <si>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</si>
  <si>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</si>
  <si>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</si>
  <si>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</si>
  <si>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</si>
  <si>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</si>
  <si>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</si>
  <si>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</si>
  <si>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</si>
  <si>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</si>
  <si>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</si>
  <si>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</si>
  <si>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</si>
  <si>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</si>
  <si>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</si>
  <si>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</si>
  <si>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</si>
  <si>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</si>
  <si>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</si>
  <si>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</si>
  <si>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</si>
  <si>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</si>
  <si>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</si>
  <si>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</si>
  <si>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</si>
  <si>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</si>
  <si>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</si>
  <si>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</si>
  <si>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</si>
  <si>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</si>
  <si>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</si>
  <si>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</si>
  <si>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</si>
  <si>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</si>
  <si>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</si>
  <si>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</si>
  <si>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</si>
  <si>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</si>
  <si>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</si>
  <si>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</si>
  <si>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</si>
  <si>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</si>
  <si>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</si>
  <si>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</si>
  <si>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</si>
  <si>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</si>
  <si>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</si>
  <si>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</si>
  <si>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</si>
  <si>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</si>
  <si>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</si>
  <si>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</si>
  <si>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</si>
  <si>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</si>
  <si>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</si>
  <si>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</si>
  <si>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</si>
  <si>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</si>
  <si>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</si>
  <si>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</si>
  <si>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</si>
  <si>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</si>
  <si>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</si>
  <si>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</si>
  <si>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</si>
  <si>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</si>
  <si>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</si>
  <si>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</si>
  <si>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</si>
  <si>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</si>
  <si>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</si>
  <si>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</si>
  <si>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</si>
  <si>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</si>
  <si>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</si>
  <si>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</si>
  <si>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</si>
  <si>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</si>
  <si>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</si>
  <si>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</si>
  <si>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</si>
  <si>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</si>
  <si>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</si>
  <si>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</si>
  <si>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</si>
  <si>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</si>
  <si>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</si>
  <si>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</si>
  <si>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</si>
  <si>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</si>
  <si>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</si>
  <si>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</si>
  <si>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</si>
  <si>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</si>
  <si>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</si>
  <si>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</si>
  <si>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</si>
  <si>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</si>
  <si>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</si>
  <si>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</si>
  <si>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</si>
  <si>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</si>
  <si>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</si>
  <si>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</si>
  <si>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</si>
  <si>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</si>
  <si>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</si>
  <si>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</si>
  <si>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</si>
  <si>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</si>
  <si>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</si>
  <si>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</si>
  <si>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</si>
  <si>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</si>
  <si>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</si>
  <si>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</si>
  <si>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</si>
  <si>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</si>
  <si>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</si>
  <si>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</si>
  <si>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</si>
  <si>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</si>
  <si>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</si>
  <si>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</si>
  <si>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</si>
  <si>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</si>
  <si>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</si>
  <si>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</si>
  <si>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</si>
  <si>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</si>
  <si>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</si>
  <si>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</si>
  <si>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</si>
  <si>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</si>
  <si>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</si>
  <si>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</si>
  <si>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</si>
  <si>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</si>
  <si>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</si>
  <si>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</si>
  <si>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</si>
  <si>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</si>
  <si>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</si>
  <si>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</si>
  <si>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</si>
  <si>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</si>
  <si>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</si>
  <si>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</si>
  <si>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</si>
  <si>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</si>
  <si>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</si>
  <si>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</si>
  <si>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</si>
  <si>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</si>
  <si>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</si>
  <si>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</si>
  <si>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</si>
  <si>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</si>
  <si>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</si>
  <si>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</si>
  <si>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</si>
  <si>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</si>
  <si>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</si>
  <si>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</si>
  <si>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</si>
  <si>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</si>
  <si>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</si>
  <si>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</si>
  <si>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</si>
  <si>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</si>
  <si>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</si>
  <si>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</si>
  <si>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</si>
  <si>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</si>
  <si>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</si>
  <si>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</si>
  <si>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</si>
  <si>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</si>
  <si>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</si>
  <si>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</si>
  <si>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</si>
  <si>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</si>
  <si>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</si>
  <si>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</si>
  <si>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</si>
  <si>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</si>
  <si>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</si>
  <si>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</si>
  <si>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</si>
  <si>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</si>
  <si>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</si>
  <si>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</si>
  <si>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</si>
  <si>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</si>
  <si>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</si>
  <si>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</si>
  <si>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</si>
  <si>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</si>
  <si>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</si>
  <si>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</si>
  <si>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</si>
  <si>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</si>
  <si>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</si>
  <si>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</si>
  <si>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</si>
  <si>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</si>
  <si>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</si>
  <si>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</si>
  <si>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</si>
  <si>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</si>
  <si>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</si>
  <si>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</si>
  <si>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</si>
  <si>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</si>
  <si>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</si>
  <si>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</si>
  <si>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</si>
  <si>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</si>
  <si>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</si>
  <si>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</si>
  <si>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</si>
  <si>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</si>
  <si>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</si>
  <si>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</si>
  <si>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</si>
  <si>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</si>
  <si>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</si>
  <si>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</si>
  <si>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</si>
  <si>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</si>
  <si>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</si>
  <si>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</si>
  <si>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</si>
  <si>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</si>
  <si>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</si>
  <si>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</si>
  <si>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</si>
  <si>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</si>
  <si>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</si>
  <si>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</si>
  <si>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</si>
  <si>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</si>
  <si>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</si>
  <si>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</si>
  <si>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</si>
  <si>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</si>
  <si>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</si>
  <si>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</si>
  <si>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</si>
  <si>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</si>
  <si>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</si>
  <si>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</si>
  <si>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</si>
  <si>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</si>
  <si>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</si>
  <si>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</si>
  <si>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</si>
  <si>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</si>
  <si>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</si>
  <si>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</si>
  <si>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</si>
  <si>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</si>
  <si>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</si>
  <si>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</si>
  <si>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</si>
  <si>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</si>
  <si>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</si>
  <si>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</si>
  <si>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</si>
  <si>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</si>
  <si>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</si>
  <si>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</si>
  <si>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</si>
  <si>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</si>
  <si>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</si>
  <si>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</si>
  <si>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</si>
  <si>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</si>
  <si>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</si>
  <si>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</si>
  <si>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</si>
  <si>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</si>
  <si>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</si>
  <si>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</si>
  <si>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</si>
  <si>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</si>
  <si>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</si>
  <si>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</si>
  <si>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</si>
  <si>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</si>
  <si>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</si>
  <si>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</si>
  <si>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</si>
  <si>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</si>
  <si>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</si>
  <si>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</si>
  <si>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</si>
  <si>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</si>
  <si>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</si>
  <si>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</si>
  <si>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</si>
  <si>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</si>
  <si>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</si>
  <si>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</si>
  <si>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</si>
  <si>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</si>
  <si>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</si>
  <si>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</si>
  <si>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</si>
  <si>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</si>
  <si>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</si>
  <si>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</si>
  <si>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</si>
  <si>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</si>
  <si>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</si>
  <si>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</si>
  <si>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</si>
  <si>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</si>
  <si>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</si>
  <si>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</si>
  <si>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</si>
  <si>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</si>
  <si>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</si>
  <si>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</si>
  <si>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</si>
  <si>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</si>
  <si>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</si>
  <si>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</si>
  <si>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</si>
  <si>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</si>
  <si>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</si>
  <si>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</si>
  <si>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</si>
  <si>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</si>
  <si>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</si>
  <si>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</si>
  <si>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</si>
  <si>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</si>
  <si>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</si>
  <si>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</si>
  <si>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</si>
  <si>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</si>
  <si>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</si>
  <si>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</si>
  <si>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</si>
  <si>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</si>
  <si>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</si>
  <si>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</si>
  <si>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</si>
  <si>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</si>
  <si>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</si>
  <si>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</si>
  <si>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</si>
  <si>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</si>
  <si>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</si>
  <si>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</si>
  <si>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</si>
  <si>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</si>
  <si>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</si>
  <si>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</si>
  <si>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</si>
  <si>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</si>
  <si>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</si>
  <si>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</si>
  <si>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</si>
  <si>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</si>
  <si>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</si>
  <si>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</si>
  <si>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</si>
  <si>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</si>
  <si>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</si>
  <si>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</si>
  <si>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</si>
  <si>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</si>
  <si>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</si>
  <si>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</si>
  <si>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</si>
  <si>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</si>
  <si>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</si>
  <si>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</si>
  <si>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</si>
  <si>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</si>
  <si>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</si>
  <si>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</si>
  <si>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</si>
  <si>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</si>
  <si>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</si>
  <si>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</si>
  <si>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</si>
  <si>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</si>
  <si>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</si>
  <si>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</si>
  <si>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</si>
  <si>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</si>
  <si>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</si>
  <si>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</si>
  <si>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</si>
  <si>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</si>
  <si>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</si>
  <si>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</si>
  <si>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</si>
  <si>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</si>
  <si>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</si>
  <si>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</si>
  <si>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</si>
  <si>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</si>
  <si>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</si>
  <si>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</si>
  <si>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</si>
  <si>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</si>
  <si>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</si>
  <si>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</si>
  <si>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</si>
  <si>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</si>
  <si>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</si>
  <si>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</si>
  <si>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</si>
  <si>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</si>
  <si>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</si>
  <si>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</si>
  <si>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</si>
  <si>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</si>
  <si>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</si>
  <si>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</si>
  <si>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</si>
  <si>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</si>
  <si>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</si>
  <si>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</si>
  <si>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</si>
  <si>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</si>
  <si>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</si>
  <si>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</si>
  <si>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</si>
  <si>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</si>
  <si>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</si>
  <si>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</si>
  <si>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</si>
  <si>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</si>
  <si>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</si>
  <si>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</si>
  <si>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</si>
  <si>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</si>
  <si>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</si>
  <si>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</si>
  <si>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</si>
  <si>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</si>
  <si>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</si>
  <si>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</si>
  <si>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</si>
  <si>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</si>
  <si>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</si>
  <si>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</si>
  <si>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</si>
  <si>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</si>
  <si>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</si>
  <si>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</si>
  <si>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</si>
  <si>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</si>
  <si>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</si>
  <si>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</si>
  <si>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</si>
  <si>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</si>
  <si>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</si>
  <si>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</si>
  <si>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</si>
  <si>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</si>
  <si>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</si>
  <si>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</si>
  <si>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</si>
  <si>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</si>
  <si>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</si>
  <si>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</si>
  <si>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</si>
  <si>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</si>
  <si>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</si>
  <si>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</si>
  <si>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</si>
  <si>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</si>
  <si>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</si>
  <si>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</si>
  <si>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</si>
  <si>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</si>
  <si>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</si>
  <si>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</si>
  <si>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</si>
  <si>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</si>
  <si>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</si>
  <si>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</si>
  <si>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</si>
  <si>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</si>
  <si>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</si>
  <si>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</si>
  <si>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</si>
  <si>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</si>
  <si>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</si>
  <si>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</si>
  <si>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</si>
  <si>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</si>
  <si>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</si>
  <si>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</si>
  <si>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</si>
  <si>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</si>
  <si>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</si>
  <si>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</si>
  <si>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</si>
  <si>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</si>
  <si>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</si>
  <si>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</si>
  <si>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</si>
  <si>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</si>
  <si>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</si>
  <si>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</si>
  <si>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</si>
  <si>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</si>
  <si>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</si>
  <si>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</si>
  <si>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</si>
  <si>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</si>
  <si>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</si>
  <si>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</si>
  <si>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</si>
  <si>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</si>
  <si>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</si>
  <si>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</si>
  <si>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</si>
  <si>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</si>
  <si>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</si>
  <si>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</si>
  <si>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</si>
  <si>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</si>
  <si>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</si>
  <si>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</si>
  <si>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</si>
  <si>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</si>
  <si>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</si>
  <si>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</si>
  <si>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</si>
  <si>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</si>
  <si>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</si>
  <si>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</si>
  <si>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</si>
  <si>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</si>
  <si>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</si>
  <si>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</si>
  <si>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</si>
  <si>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</si>
  <si>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</si>
  <si>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</si>
  <si>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</si>
  <si>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</si>
  <si>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</si>
  <si>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</si>
  <si>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</si>
  <si>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</si>
  <si>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</si>
  <si>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</si>
  <si>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</si>
  <si>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</si>
  <si>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</si>
  <si>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</si>
  <si>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</si>
  <si>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</si>
  <si>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</si>
  <si>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</si>
  <si>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</si>
  <si>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</si>
  <si>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</si>
  <si>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</si>
  <si>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</si>
  <si>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</si>
  <si>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</si>
  <si>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</si>
  <si>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</si>
  <si>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</si>
  <si>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</si>
  <si>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</si>
  <si>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</si>
  <si>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</si>
  <si>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</si>
  <si>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</si>
  <si>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</si>
  <si>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</si>
  <si>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</si>
  <si>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</si>
  <si>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</si>
  <si>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</si>
  <si>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</si>
  <si>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</si>
  <si>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</si>
  <si>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</si>
  <si>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</si>
  <si>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</si>
  <si>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</si>
  <si>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</si>
  <si>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</si>
  <si>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</si>
  <si>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</si>
  <si>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</si>
  <si>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</si>
  <si>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</si>
  <si>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</si>
  <si>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</si>
  <si>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</si>
  <si>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</si>
  <si>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</si>
  <si>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</si>
  <si>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</si>
  <si>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</si>
  <si>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</si>
  <si>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</si>
  <si>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</si>
  <si>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</si>
  <si>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</si>
  <si>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</si>
  <si>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</si>
  <si>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</si>
  <si>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</si>
  <si>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</si>
  <si>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</si>
  <si>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</si>
  <si>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</si>
  <si>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</si>
  <si>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</si>
  <si>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</si>
  <si>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</si>
  <si>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</si>
  <si>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</si>
  <si>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</si>
  <si>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</si>
  <si>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</si>
  <si>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</si>
  <si>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</si>
  <si>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</si>
  <si>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</si>
  <si>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</si>
  <si>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</si>
  <si>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</si>
  <si>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</si>
  <si>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</si>
  <si>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</si>
  <si>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</si>
  <si>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</si>
  <si>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</si>
  <si>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</si>
  <si>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</si>
  <si>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</si>
  <si>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</si>
  <si>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</si>
  <si>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</si>
  <si>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</si>
  <si>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</si>
  <si>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</si>
  <si>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</si>
  <si>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</si>
  <si>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</si>
  <si>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</si>
  <si>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</si>
  <si>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</si>
  <si>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</si>
  <si>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</si>
  <si>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</si>
  <si>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</si>
  <si>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</si>
  <si>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</si>
  <si>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</si>
  <si>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</si>
  <si>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</si>
  <si>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</si>
  <si>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</si>
  <si>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</si>
  <si>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</si>
  <si>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</si>
  <si>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</si>
  <si>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</si>
  <si>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</si>
  <si>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</si>
  <si>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</si>
  <si>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</si>
  <si>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</si>
  <si>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</si>
  <si>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</si>
  <si>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</si>
  <si>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</si>
  <si>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</si>
  <si>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</si>
  <si>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</si>
  <si>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</si>
  <si>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</si>
  <si>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</si>
  <si>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</si>
  <si>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</si>
  <si>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</si>
  <si>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</si>
  <si>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</si>
  <si>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</si>
  <si>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</si>
  <si>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</si>
  <si>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</si>
  <si>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</si>
  <si>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</si>
  <si>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</si>
  <si>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</si>
  <si>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</si>
  <si>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</si>
  <si>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</si>
  <si>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</si>
  <si>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</si>
  <si>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</si>
  <si>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</si>
  <si>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</si>
  <si>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</si>
  <si>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</si>
  <si>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</si>
  <si>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</si>
  <si>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</si>
  <si>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</si>
  <si>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</si>
  <si>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</si>
  <si>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</si>
  <si>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</si>
  <si>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</si>
  <si>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</si>
  <si>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</si>
  <si>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</si>
  <si>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</si>
  <si>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</si>
  <si>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</si>
  <si>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</si>
  <si>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</si>
  <si>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</si>
  <si>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</si>
  <si>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</si>
  <si>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</si>
  <si>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</si>
  <si>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</si>
  <si>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</si>
  <si>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</si>
  <si>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</si>
  <si>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</si>
  <si>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</si>
  <si>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</si>
  <si>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</si>
  <si>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</si>
  <si>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</si>
  <si>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</si>
  <si>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</si>
  <si>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</si>
  <si>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</si>
  <si>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</si>
  <si>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</si>
  <si>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</si>
  <si>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</si>
  <si>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</si>
  <si>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</si>
  <si>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</si>
  <si>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</si>
  <si>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</si>
  <si>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</si>
  <si>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</si>
  <si>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</si>
  <si>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</si>
  <si>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</si>
  <si>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</si>
  <si>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</si>
  <si>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</si>
  <si>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</si>
  <si>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</si>
  <si>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</si>
  <si>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</si>
  <si>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</si>
  <si>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</si>
  <si>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</si>
  <si>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</si>
  <si>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</si>
  <si>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</si>
  <si>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</si>
  <si>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</si>
  <si>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</si>
  <si>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</si>
  <si>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</si>
  <si>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</si>
  <si>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</si>
  <si>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</si>
  <si>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</si>
  <si>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</si>
  <si>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</si>
  <si>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</si>
  <si>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</si>
  <si>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</si>
  <si>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</si>
  <si>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</si>
  <si>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</si>
  <si>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</si>
  <si>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</si>
  <si>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</si>
  <si>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</si>
  <si>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</si>
  <si>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</si>
  <si>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</si>
  <si>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</si>
  <si>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</si>
  <si>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</si>
  <si>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</si>
  <si>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</si>
  <si>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</si>
  <si>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</si>
  <si>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</si>
  <si>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</si>
  <si>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</si>
  <si>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</si>
  <si>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</si>
  <si>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</si>
  <si>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</si>
  <si>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</si>
  <si>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</si>
  <si>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</si>
  <si>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</si>
  <si>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</si>
  <si>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</si>
  <si>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</si>
  <si>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</si>
  <si>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</si>
  <si>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</si>
  <si>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</si>
  <si>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</si>
  <si>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</si>
  <si>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</si>
  <si>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</si>
  <si>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</si>
  <si>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</si>
  <si>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</si>
  <si>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</si>
  <si>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</si>
  <si>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</si>
  <si>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</si>
  <si>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</si>
  <si>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</si>
  <si>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</si>
  <si>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</si>
  <si>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</si>
  <si>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</si>
  <si>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</si>
  <si>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</si>
  <si>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</si>
  <si>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</si>
  <si>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</si>
  <si>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</si>
  <si>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</si>
  <si>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</si>
  <si>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</si>
  <si>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</si>
  <si>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</si>
  <si>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</si>
  <si>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</si>
  <si>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</si>
  <si>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</si>
  <si>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</si>
  <si>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</si>
  <si>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</si>
  <si>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</si>
  <si>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</si>
  <si>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</si>
  <si>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</si>
  <si>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</si>
  <si>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</si>
  <si>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</si>
  <si>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</si>
  <si>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</si>
  <si>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</si>
  <si>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</si>
  <si>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</si>
  <si>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</si>
  <si>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</si>
  <si>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</si>
  <si>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</si>
  <si>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</si>
  <si>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</si>
  <si>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</si>
  <si>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</si>
  <si>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</si>
  <si>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</si>
  <si>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</si>
  <si>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</si>
  <si>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</si>
  <si>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</si>
  <si>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</si>
  <si>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</si>
  <si>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</si>
  <si>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</si>
  <si>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</si>
  <si>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</si>
  <si>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</si>
  <si>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</si>
  <si>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</si>
  <si>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</si>
  <si>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</si>
  <si>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</si>
  <si>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</si>
  <si>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</si>
  <si>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</si>
  <si>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</si>
  <si>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</si>
  <si>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</si>
  <si>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</si>
  <si>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</si>
  <si>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</si>
  <si>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</si>
  <si>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</si>
  <si>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</si>
  <si>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</si>
  <si>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</si>
  <si>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</si>
  <si>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</si>
  <si>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</si>
  <si>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</si>
  <si>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</si>
  <si>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</si>
  <si>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</si>
  <si>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</si>
  <si>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</si>
  <si>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</si>
  <si>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</si>
  <si>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</si>
  <si>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</si>
  <si>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</si>
  <si>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</si>
  <si>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</si>
  <si>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</si>
  <si>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</si>
  <si>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</si>
  <si>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</si>
  <si>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</si>
  <si>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</si>
  <si>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</si>
  <si>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</si>
  <si>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</si>
  <si>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</si>
  <si>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</si>
  <si>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</si>
  <si>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</si>
  <si>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</si>
  <si>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</si>
  <si>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</si>
  <si>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</si>
  <si>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</si>
  <si>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</si>
  <si>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</si>
  <si>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</si>
  <si>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</si>
  <si>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</si>
  <si>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</si>
  <si>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</si>
  <si>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</si>
  <si>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</si>
  <si>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</si>
  <si>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</si>
  <si>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</si>
  <si>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</si>
  <si>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</si>
  <si>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</si>
  <si>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</si>
  <si>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</si>
  <si>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</si>
  <si>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</si>
  <si>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</si>
  <si>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</si>
  <si>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</si>
  <si>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</si>
  <si>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</si>
  <si>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</si>
  <si>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</si>
  <si>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</si>
  <si>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</si>
  <si>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</si>
  <si>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</si>
  <si>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</si>
  <si>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</si>
  <si>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</si>
  <si>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</si>
  <si>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</si>
  <si>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</si>
  <si>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</si>
  <si>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</si>
  <si>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</si>
  <si>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</si>
  <si>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</si>
  <si>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</si>
  <si>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</si>
  <si>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</si>
  <si>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</si>
  <si>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</si>
  <si>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</si>
  <si>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</si>
  <si>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</si>
  <si>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</si>
  <si>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</si>
  <si>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</si>
  <si>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</si>
  <si>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</si>
  <si>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</si>
  <si>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</si>
  <si>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</si>
  <si>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</si>
  <si>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</si>
  <si>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</si>
  <si>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</si>
  <si>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</si>
  <si>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</si>
  <si>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</si>
  <si>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</si>
  <si>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</si>
  <si>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</si>
  <si>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</si>
  <si>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</si>
  <si>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</si>
  <si>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</si>
  <si>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</si>
  <si>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</si>
  <si>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</si>
  <si>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</si>
  <si>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</si>
  <si>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</si>
  <si>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</si>
  <si>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</si>
  <si>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</si>
  <si>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</si>
  <si>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</si>
  <si>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</si>
  <si>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</si>
  <si>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</si>
  <si>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</si>
  <si>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</si>
  <si>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</si>
  <si>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</si>
  <si>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</si>
  <si>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</si>
  <si>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</si>
  <si>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</si>
  <si>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</si>
  <si>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</si>
  <si>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</si>
  <si>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</si>
  <si>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</si>
  <si>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</si>
  <si>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</si>
  <si>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</si>
  <si>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</si>
  <si>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</si>
  <si>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</si>
  <si>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</si>
  <si>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</si>
  <si>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</si>
  <si>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</si>
  <si>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</si>
  <si>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</si>
  <si>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</si>
  <si>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</si>
  <si>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</si>
  <si>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</si>
  <si>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</si>
  <si>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</si>
  <si>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</si>
  <si>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</si>
  <si>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</si>
  <si>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</si>
  <si>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</si>
  <si>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</si>
  <si>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</si>
  <si>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</si>
  <si>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</si>
  <si>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</si>
  <si>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</si>
  <si>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</si>
  <si>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</si>
  <si>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</si>
  <si>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</si>
  <si>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</si>
  <si>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</si>
  <si>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</si>
  <si>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</si>
  <si>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</si>
  <si>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</si>
  <si>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</si>
  <si>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</si>
  <si>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</si>
  <si>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</si>
  <si>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</si>
  <si>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</si>
  <si>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</si>
  <si>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</si>
  <si>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</si>
  <si>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</si>
  <si>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</si>
  <si>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</si>
  <si>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</si>
  <si>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</si>
  <si>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</si>
  <si>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</si>
  <si>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</si>
  <si>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</si>
  <si>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</si>
  <si>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</si>
  <si>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</si>
  <si>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</si>
  <si>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</si>
  <si>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</si>
  <si>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</si>
  <si>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</si>
  <si>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</si>
  <si>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</si>
  <si>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</si>
  <si>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</si>
  <si>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</si>
  <si>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</si>
  <si>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</si>
  <si>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</si>
  <si>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</si>
  <si>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</si>
  <si>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</si>
  <si>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</si>
  <si>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</si>
  <si>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</si>
  <si>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</si>
  <si>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</si>
  <si>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</si>
  <si>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</si>
  <si>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</si>
  <si>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</si>
  <si>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</si>
  <si>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</si>
  <si>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</si>
  <si>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</si>
  <si>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</si>
  <si>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</si>
  <si>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</si>
  <si>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</si>
  <si>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</si>
  <si>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</si>
  <si>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</si>
  <si>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</si>
  <si>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</si>
  <si>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</si>
  <si>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</si>
  <si>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</si>
  <si>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</si>
  <si>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</si>
  <si>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</si>
  <si>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</si>
  <si>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</si>
  <si>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</si>
  <si>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</si>
  <si>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</si>
  <si>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</si>
  <si>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</si>
  <si>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</si>
  <si>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</si>
  <si>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</si>
  <si>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</si>
  <si>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</si>
  <si>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</si>
  <si>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</si>
  <si>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</si>
  <si>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</si>
  <si>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</si>
  <si>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</si>
  <si>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</si>
  <si>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</si>
  <si>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</si>
  <si>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</si>
  <si>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</si>
  <si>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</si>
  <si>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</si>
  <si>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</si>
  <si>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</si>
  <si>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</si>
  <si>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</si>
  <si>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</si>
  <si>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</si>
  <si>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</si>
  <si>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</si>
  <si>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</si>
  <si>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</si>
  <si>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</si>
  <si>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</si>
  <si>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</si>
  <si>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</si>
  <si>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</si>
  <si>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</si>
  <si>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</si>
  <si>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</si>
  <si>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</si>
  <si>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</si>
  <si>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</si>
  <si>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</si>
  <si>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</si>
  <si>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</si>
  <si>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</si>
  <si>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</si>
  <si>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</si>
  <si>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</si>
  <si>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</si>
  <si>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</si>
  <si>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</si>
  <si>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</si>
  <si>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</si>
  <si>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</si>
  <si>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</si>
  <si>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</si>
  <si>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</si>
  <si>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</si>
  <si>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</si>
  <si>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</si>
  <si>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</si>
  <si>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</si>
  <si>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</si>
  <si>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</si>
  <si>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</si>
  <si>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</si>
  <si>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</si>
  <si>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</si>
  <si>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</si>
  <si>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</si>
  <si>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</si>
  <si>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</si>
  <si>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</si>
  <si>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</si>
  <si>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</si>
  <si>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</si>
  <si>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</si>
  <si>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</si>
  <si>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</si>
  <si>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</si>
  <si>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</si>
  <si>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</si>
  <si>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</si>
  <si>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</si>
  <si>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</si>
  <si>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</si>
  <si>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</si>
  <si>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</si>
  <si>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</si>
  <si>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</si>
  <si>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</si>
  <si>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</si>
  <si>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</si>
  <si>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</si>
  <si>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</si>
  <si>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</si>
  <si>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</si>
  <si>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</si>
  <si>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</si>
  <si>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</si>
  <si>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</si>
  <si>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</si>
  <si>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</si>
  <si>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</si>
  <si>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</si>
  <si>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</si>
  <si>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</si>
  <si>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</si>
  <si>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</si>
  <si>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</si>
  <si>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</si>
  <si>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</si>
  <si>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</si>
  <si>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</si>
  <si>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</si>
  <si>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</si>
  <si>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</si>
  <si>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</si>
  <si>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</si>
  <si>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</si>
  <si>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</si>
  <si>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</si>
  <si>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</si>
  <si>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</si>
  <si>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</si>
  <si>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</si>
  <si>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</si>
  <si>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</si>
  <si>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</si>
  <si>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</si>
  <si>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</si>
  <si>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</si>
  <si>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</si>
  <si>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</si>
  <si>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</si>
  <si>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</si>
  <si>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</si>
  <si>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</si>
  <si>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</si>
  <si>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</si>
  <si>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</si>
  <si>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</si>
  <si>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</si>
  <si>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</si>
  <si>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</si>
  <si>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</si>
  <si>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</si>
  <si>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</si>
  <si>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</si>
  <si>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</si>
  <si>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</si>
  <si>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</si>
  <si>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</si>
  <si>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</si>
  <si>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</si>
  <si>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</si>
  <si>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</si>
  <si>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</si>
  <si>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</si>
  <si>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</si>
  <si>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</si>
  <si>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</si>
  <si>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</si>
  <si>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</si>
  <si>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</si>
  <si>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</si>
  <si>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</si>
  <si>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</si>
  <si>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</si>
  <si>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</si>
  <si>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</si>
  <si>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</si>
  <si>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</si>
  <si>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</si>
  <si>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</si>
  <si>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</si>
  <si>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</si>
  <si>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</si>
  <si>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</si>
  <si>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</si>
  <si>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</si>
  <si>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</si>
  <si>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</si>
  <si>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</si>
  <si>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</si>
  <si>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</si>
  <si>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</si>
  <si>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</si>
  <si>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</si>
  <si>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</si>
  <si>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</si>
  <si>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</si>
  <si>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</si>
  <si>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</si>
  <si>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</si>
  <si>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</si>
  <si>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</si>
  <si>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</si>
  <si>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</si>
  <si>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</si>
  <si>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</si>
  <si>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</si>
  <si>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</si>
  <si>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</si>
  <si>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</si>
  <si>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</si>
  <si>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</si>
  <si>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</si>
  <si>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</si>
  <si>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</si>
  <si>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</si>
  <si>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</si>
  <si>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</si>
  <si>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</si>
  <si>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</si>
  <si>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</si>
  <si>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</si>
  <si>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</si>
  <si>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</si>
  <si>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</si>
  <si>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</si>
  <si>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</si>
  <si>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</si>
  <si>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</si>
  <si>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</si>
  <si>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</si>
  <si>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</si>
  <si>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</si>
  <si>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</si>
  <si>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</si>
  <si>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</si>
  <si>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</si>
  <si>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</si>
  <si>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</si>
  <si>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</si>
  <si>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</si>
  <si>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</si>
  <si>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</si>
  <si>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</si>
  <si>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</si>
  <si>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</si>
  <si>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</si>
  <si>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</si>
  <si>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</si>
  <si>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</si>
  <si>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</si>
  <si>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</si>
  <si>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</si>
  <si>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</si>
  <si>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</si>
  <si>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</si>
  <si>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</si>
  <si>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</si>
  <si>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</si>
  <si>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</si>
  <si>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</si>
  <si>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</si>
  <si>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</si>
  <si>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</si>
  <si>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</si>
  <si>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</si>
  <si>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</si>
  <si>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</si>
  <si>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</si>
  <si>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</si>
  <si>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</si>
  <si>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</si>
  <si>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</si>
  <si>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</si>
  <si>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</si>
  <si>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</si>
  <si>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</si>
  <si>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</si>
  <si>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</si>
  <si>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</si>
  <si>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</si>
  <si>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</si>
  <si>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</si>
  <si>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</si>
  <si>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</si>
  <si>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</si>
  <si>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</si>
  <si>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</si>
  <si>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</si>
  <si>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</si>
  <si>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</si>
  <si>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</si>
  <si>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</si>
  <si>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</si>
  <si>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</si>
  <si>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</si>
  <si>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</si>
  <si>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</si>
  <si>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</si>
  <si>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</si>
  <si>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</si>
  <si>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</si>
  <si>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</si>
  <si>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</si>
  <si>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</si>
  <si>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</si>
  <si>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</si>
  <si>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</si>
  <si>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</si>
  <si>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</si>
  <si>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</si>
  <si>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</si>
  <si>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</si>
  <si>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</si>
  <si>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</si>
  <si>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</si>
  <si>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</si>
  <si>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</si>
  <si>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</si>
  <si>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</si>
  <si>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</si>
  <si>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</si>
  <si>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</si>
  <si>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</si>
  <si>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</si>
  <si>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</si>
  <si>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</si>
  <si>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</si>
  <si>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</si>
  <si>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</si>
  <si>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</si>
  <si>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</si>
  <si>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</si>
  <si>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</si>
  <si>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</si>
  <si>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</si>
  <si>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</si>
  <si>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</si>
  <si>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</si>
  <si>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</si>
  <si>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</si>
  <si>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</si>
  <si>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</si>
  <si>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</si>
  <si>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</si>
  <si>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</si>
  <si>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</si>
  <si>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</si>
  <si>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</si>
  <si>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</si>
  <si>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</si>
  <si>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</si>
  <si>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</si>
  <si>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</si>
  <si>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</si>
  <si>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</si>
  <si>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</si>
  <si>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</si>
  <si>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</si>
  <si>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</si>
  <si>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</si>
  <si>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</si>
  <si>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</si>
  <si>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</si>
  <si>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</si>
  <si>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</si>
  <si>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</si>
  <si>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</si>
  <si>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</si>
  <si>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</si>
  <si>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</si>
  <si>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</si>
  <si>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</si>
  <si>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</si>
  <si>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</si>
  <si>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</si>
  <si>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</si>
  <si>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</si>
  <si>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</si>
  <si>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</si>
  <si>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</si>
  <si>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</si>
  <si>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</si>
  <si>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</si>
  <si>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</si>
  <si>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</si>
  <si>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</si>
  <si>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</si>
  <si>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</si>
  <si>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</si>
  <si>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</si>
  <si>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</si>
  <si>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</si>
  <si>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</si>
  <si>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</si>
  <si>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</si>
  <si>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</si>
  <si>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</si>
  <si>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</si>
  <si>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</si>
  <si>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</si>
  <si>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</si>
  <si>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</si>
  <si>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</si>
  <si>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</si>
  <si>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</si>
  <si>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</si>
  <si>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</si>
  <si>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</si>
  <si>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</si>
  <si>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</si>
  <si>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</si>
  <si>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</si>
  <si>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</si>
  <si>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</si>
  <si>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</si>
  <si>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</si>
  <si>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</si>
  <si>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</si>
  <si>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</si>
  <si>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</si>
  <si>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</si>
  <si>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</si>
  <si>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</si>
  <si>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</si>
  <si>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</si>
  <si>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</si>
  <si>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</si>
  <si>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</si>
  <si>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</si>
  <si>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</si>
  <si>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</si>
  <si>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</si>
  <si>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</si>
  <si>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</si>
  <si>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</si>
  <si>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</si>
  <si>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</si>
  <si>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</si>
  <si>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</si>
  <si>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</si>
  <si>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</si>
  <si>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</si>
  <si>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</si>
  <si>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</si>
  <si>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</si>
  <si>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</si>
  <si>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</si>
  <si>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</si>
  <si>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</si>
  <si>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</si>
  <si>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</si>
  <si>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</si>
  <si>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</si>
  <si>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</si>
  <si>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</si>
  <si>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</si>
  <si>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</si>
  <si>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</si>
  <si>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</si>
  <si>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</si>
  <si>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</si>
  <si>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</si>
  <si>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</si>
  <si>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</si>
  <si>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</si>
  <si>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</si>
  <si>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</si>
  <si>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</si>
  <si>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</si>
  <si>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</si>
  <si>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</si>
  <si>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</si>
  <si>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</si>
  <si>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</si>
  <si>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</si>
  <si>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</si>
  <si>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</si>
  <si>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</si>
  <si>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</si>
  <si>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</si>
  <si>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</si>
  <si>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</si>
  <si>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</si>
  <si>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</si>
  <si>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</si>
  <si>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</si>
  <si>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</si>
  <si>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</si>
  <si>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</si>
  <si>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</si>
  <si>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</si>
  <si>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</si>
  <si>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</si>
  <si>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</si>
  <si>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</si>
  <si>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</si>
  <si>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</si>
  <si>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</si>
  <si>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</si>
  <si>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</si>
  <si>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</si>
  <si>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</si>
  <si>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</si>
  <si>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</si>
  <si>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</si>
  <si>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</si>
  <si>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</si>
  <si>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</si>
  <si>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</si>
  <si>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</si>
  <si>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</si>
  <si>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</si>
  <si>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</si>
  <si>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</si>
  <si>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</si>
  <si>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</si>
  <si>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</si>
  <si>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</si>
  <si>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</si>
  <si>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</si>
  <si>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</si>
  <si>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</si>
  <si>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</si>
  <si>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</si>
  <si>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</si>
  <si>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</si>
  <si>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</si>
  <si>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</si>
  <si>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</si>
  <si>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</si>
  <si>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</si>
  <si>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</si>
  <si>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</si>
  <si>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</si>
  <si>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</si>
  <si>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</si>
  <si>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</si>
  <si>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</si>
  <si>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</si>
  <si>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</si>
  <si>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</si>
  <si>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</si>
  <si>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</si>
  <si>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</si>
  <si>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</si>
  <si>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</si>
  <si>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</si>
  <si>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</si>
  <si>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</si>
  <si>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</si>
  <si>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</si>
  <si>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</si>
  <si>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</si>
  <si>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</si>
  <si>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</si>
  <si>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</si>
  <si>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</si>
  <si>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</si>
  <si>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</si>
  <si>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</si>
  <si>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</si>
  <si>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</si>
  <si>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</si>
  <si>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</si>
  <si>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</si>
  <si>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</si>
  <si>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</si>
  <si>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</si>
  <si>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</si>
  <si>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</si>
  <si>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</si>
  <si>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</si>
  <si>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</si>
  <si>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</si>
  <si>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</si>
  <si>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</si>
  <si>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</si>
  <si>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</si>
  <si>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</si>
  <si>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</si>
  <si>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</si>
  <si>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</si>
  <si>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</si>
  <si>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</si>
  <si>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</si>
  <si>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</si>
  <si>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</si>
  <si>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</si>
  <si>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</si>
  <si>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</si>
  <si>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</si>
  <si>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</si>
  <si>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</si>
  <si>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</si>
  <si>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</si>
  <si>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</si>
  <si>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</si>
  <si>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</si>
  <si>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</si>
  <si>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</si>
  <si>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</si>
  <si>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</si>
  <si>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</si>
  <si>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</si>
  <si>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</si>
  <si>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</si>
  <si>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</si>
  <si>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</si>
  <si>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</si>
  <si>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</si>
  <si>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</si>
  <si>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</si>
  <si>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</si>
  <si>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</si>
  <si>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</si>
  <si>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</si>
  <si>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</si>
  <si>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</si>
  <si>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</si>
  <si>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</si>
  <si>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</si>
  <si>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</si>
  <si>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</si>
  <si>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</si>
  <si>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</si>
  <si>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</si>
  <si>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</si>
  <si>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</si>
  <si>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</si>
  <si>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</si>
  <si>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</si>
  <si>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</si>
  <si>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</si>
  <si>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</si>
  <si>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</si>
  <si>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</si>
  <si>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</si>
  <si>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</si>
  <si>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</si>
  <si>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</si>
  <si>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</si>
  <si>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</si>
  <si>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</si>
  <si>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</si>
  <si>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</si>
  <si>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</si>
  <si>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</si>
  <si>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</si>
  <si>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</si>
  <si>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</si>
  <si>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</si>
  <si>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</si>
  <si>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</si>
  <si>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</si>
  <si>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</si>
  <si>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</si>
  <si>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</si>
  <si>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</si>
  <si>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</si>
  <si>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</si>
  <si>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</si>
  <si>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</si>
  <si>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</si>
  <si>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</si>
  <si>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</si>
  <si>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</si>
  <si>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</si>
  <si>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</si>
  <si>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</si>
  <si>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</si>
  <si>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</si>
  <si>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</si>
  <si>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</si>
  <si>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</si>
  <si>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</si>
  <si>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</si>
  <si>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</si>
  <si>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</si>
  <si>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</si>
  <si>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</si>
  <si>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</si>
  <si>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</si>
  <si>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</si>
  <si>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</si>
  <si>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</si>
  <si>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</si>
  <si>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</si>
  <si>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</si>
  <si>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</si>
  <si>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</si>
  <si>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</si>
  <si>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</si>
  <si>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</si>
  <si>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</si>
  <si>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</si>
  <si>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</si>
  <si>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</si>
  <si>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</si>
  <si>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</si>
  <si>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</si>
  <si>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</si>
  <si>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</si>
  <si>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</si>
  <si>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</si>
  <si>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</si>
  <si>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</si>
  <si>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</si>
  <si>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</si>
  <si>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</si>
  <si>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</si>
  <si>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</si>
  <si>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</si>
  <si>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</si>
  <si>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</si>
  <si>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</si>
  <si>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</si>
  <si>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</si>
  <si>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</si>
  <si>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</si>
  <si>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</si>
  <si>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</si>
  <si>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</si>
  <si>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</si>
  <si>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</si>
  <si>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</si>
  <si>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</si>
  <si>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</si>
  <si>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</si>
  <si>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</si>
  <si>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</si>
  <si>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</si>
  <si>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</si>
  <si>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</si>
  <si>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</si>
  <si>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</si>
  <si>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</si>
  <si>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</si>
  <si>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</si>
  <si>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</si>
  <si>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</si>
  <si>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</si>
  <si>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</si>
  <si>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</si>
  <si>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</si>
  <si>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</si>
  <si>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</si>
  <si>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</si>
  <si>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</si>
  <si>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</si>
  <si>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</si>
  <si>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</si>
  <si>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</si>
  <si>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</si>
  <si>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</si>
  <si>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</si>
  <si>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</si>
  <si>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</si>
  <si>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</si>
  <si>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</si>
  <si>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</si>
  <si>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</si>
  <si>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</si>
  <si>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</si>
  <si>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</si>
  <si>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</si>
  <si>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</si>
  <si>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</si>
  <si>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</si>
  <si>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</si>
  <si>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</si>
  <si>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</si>
  <si>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</si>
  <si>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</si>
  <si>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</si>
  <si>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</si>
  <si>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</si>
  <si>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</si>
  <si>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</si>
  <si>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</si>
  <si>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</si>
  <si>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</si>
  <si>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</si>
  <si>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</si>
  <si>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</si>
  <si>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</si>
  <si>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</si>
  <si>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</si>
  <si>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</si>
  <si>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</si>
  <si>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</si>
  <si>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</si>
  <si>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</si>
  <si>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</si>
  <si>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</si>
  <si>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</si>
  <si>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</si>
  <si>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</si>
  <si>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</si>
  <si>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</si>
  <si>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</si>
  <si>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</si>
  <si>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</si>
  <si>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</si>
  <si>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</si>
  <si>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</si>
  <si>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</si>
  <si>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</si>
  <si>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</si>
  <si>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</si>
  <si>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</si>
  <si>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</si>
  <si>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</si>
  <si>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</si>
  <si>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</si>
  <si>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</si>
  <si>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</si>
  <si>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</si>
  <si>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</si>
  <si>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</si>
  <si>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</si>
  <si>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</si>
  <si>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</si>
  <si>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</si>
  <si>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</si>
  <si>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</si>
  <si>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</si>
  <si>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</si>
  <si>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</si>
  <si>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</si>
  <si>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</si>
  <si>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</si>
  <si>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</si>
  <si>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</si>
  <si>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</si>
  <si>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</si>
  <si>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</si>
  <si>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</si>
  <si>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</si>
  <si>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</si>
  <si>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</si>
  <si>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</si>
  <si>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</si>
  <si>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</si>
  <si>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</si>
  <si>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</si>
  <si>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</si>
  <si>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</si>
  <si>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</si>
  <si>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</si>
  <si>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</si>
  <si>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</si>
  <si>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</si>
  <si>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</si>
  <si>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</si>
  <si>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</si>
  <si>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</si>
  <si>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</si>
  <si>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</si>
  <si>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</si>
  <si>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</si>
  <si>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</si>
  <si>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</si>
  <si>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</si>
  <si>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</si>
  <si>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</si>
  <si>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</si>
  <si>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</si>
  <si>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</si>
  <si>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</si>
  <si>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</si>
  <si>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</si>
  <si>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</si>
  <si>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</si>
  <si>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</si>
  <si>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</si>
  <si>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</si>
  <si>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</si>
  <si>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</si>
  <si>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</si>
  <si>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</si>
  <si>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</si>
  <si>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</si>
  <si>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</si>
  <si>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</si>
  <si>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</si>
  <si>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</si>
  <si>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</si>
  <si>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</si>
  <si>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</si>
  <si>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</si>
  <si>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</si>
  <si>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</si>
  <si>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</si>
  <si>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</si>
  <si>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</si>
  <si>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</si>
  <si>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</si>
  <si>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</si>
  <si>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</si>
  <si>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</si>
  <si>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</si>
  <si>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</si>
  <si>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</si>
  <si>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</si>
  <si>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</si>
  <si>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</si>
  <si>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</si>
  <si>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</si>
  <si>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</si>
  <si>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</si>
  <si>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</si>
  <si>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</si>
  <si>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</si>
  <si>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</si>
  <si>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</si>
  <si>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</si>
  <si>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</si>
  <si>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</si>
  <si>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</si>
  <si>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</si>
  <si>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</si>
  <si>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</si>
  <si>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</si>
  <si>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</si>
  <si>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</si>
  <si>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</si>
  <si>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</si>
  <si>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</si>
  <si>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</si>
  <si>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</si>
  <si>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</si>
  <si>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</si>
  <si>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</si>
  <si>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</si>
  <si>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</si>
  <si>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</si>
  <si>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</si>
  <si>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</si>
  <si>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</si>
  <si>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</si>
  <si>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</si>
  <si>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</si>
  <si>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</si>
  <si>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</si>
  <si>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</si>
  <si>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</si>
  <si>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</si>
  <si>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</si>
  <si>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</si>
  <si>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</si>
  <si>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</si>
  <si>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</si>
  <si>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</si>
  <si>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</si>
  <si>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</si>
  <si>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</si>
  <si>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</si>
  <si>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</si>
  <si>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</si>
  <si>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</si>
  <si>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</si>
  <si>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</si>
  <si>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</si>
  <si>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</si>
  <si>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</si>
  <si>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</si>
  <si>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</si>
  <si>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</si>
  <si>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</si>
  <si>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</si>
  <si>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</si>
  <si>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</si>
  <si>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</si>
  <si>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</si>
  <si>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</si>
  <si>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</si>
  <si>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</si>
  <si>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</si>
  <si>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</si>
  <si>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</si>
  <si>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</si>
  <si>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</si>
  <si>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</si>
  <si>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</si>
  <si>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</si>
  <si>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</si>
  <si>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</si>
  <si>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</si>
  <si>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</si>
  <si>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</si>
  <si>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</si>
  <si>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</si>
  <si>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</si>
  <si>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</si>
  <si>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</si>
  <si>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</si>
  <si>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</si>
  <si>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</si>
  <si>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</si>
  <si>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</si>
  <si>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</si>
  <si>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</si>
  <si>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</si>
  <si>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</si>
  <si>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</si>
  <si>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</si>
  <si>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</si>
  <si>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</si>
  <si>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</si>
  <si>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</si>
  <si>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</si>
  <si>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</si>
  <si>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</si>
  <si>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</si>
  <si>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</si>
  <si>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</si>
  <si>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</si>
  <si>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</si>
  <si>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</si>
  <si>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</si>
  <si>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</si>
  <si>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</si>
  <si>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</si>
  <si>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</si>
  <si>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</si>
  <si>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</si>
  <si>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</si>
  <si>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</si>
  <si>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</si>
  <si>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</si>
  <si>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</si>
  <si>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</si>
  <si>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</si>
  <si>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</si>
  <si>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</si>
  <si>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</si>
  <si>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</si>
  <si>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</si>
  <si>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</si>
  <si>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</si>
  <si>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</si>
  <si>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</si>
  <si>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</si>
  <si>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</si>
  <si>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</si>
  <si>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</si>
  <si>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</si>
  <si>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</si>
  <si>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</si>
  <si>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</si>
  <si>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</si>
  <si>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</si>
  <si>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</si>
  <si>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</si>
  <si>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</si>
  <si>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</si>
  <si>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</si>
  <si>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</si>
  <si>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</si>
  <si>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</si>
  <si>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</si>
  <si>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</si>
  <si>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</si>
  <si>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</si>
  <si>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</si>
  <si>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</si>
  <si>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</si>
  <si>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</si>
  <si>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</si>
  <si>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</si>
  <si>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</si>
  <si>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</si>
  <si>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</si>
  <si>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</si>
  <si>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</si>
  <si>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</si>
  <si>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</si>
  <si>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</si>
  <si>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</si>
  <si>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</si>
  <si>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</si>
  <si>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</si>
  <si>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</si>
  <si>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</si>
  <si>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</si>
  <si>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</si>
  <si>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</si>
  <si>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</si>
  <si>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</si>
  <si>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</si>
  <si>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</si>
  <si>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</si>
  <si>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</si>
  <si>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</si>
  <si>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</si>
  <si>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</si>
  <si>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</si>
  <si>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</si>
  <si>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</si>
  <si>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</si>
  <si>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</si>
  <si>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</si>
  <si>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</si>
  <si>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</si>
  <si>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</si>
  <si>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</si>
  <si>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</si>
  <si>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</si>
  <si>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</si>
  <si>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</si>
  <si>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</si>
  <si>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</si>
  <si>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</si>
  <si>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</si>
  <si>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</si>
  <si>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</si>
  <si>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</si>
  <si>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</si>
  <si>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</si>
  <si>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</si>
  <si>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</si>
  <si>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</si>
  <si>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</si>
  <si>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</si>
  <si>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</si>
  <si>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</si>
  <si>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</si>
  <si>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</si>
  <si>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</si>
  <si>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</si>
  <si>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</si>
  <si>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</si>
  <si>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</si>
  <si>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</si>
  <si>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</si>
  <si>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</si>
  <si>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</si>
  <si>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</si>
  <si>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</si>
  <si>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</si>
  <si>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</si>
  <si>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</si>
  <si>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</si>
  <si>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</si>
  <si>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</si>
  <si>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</si>
  <si>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</si>
  <si>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</si>
  <si>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</si>
  <si>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</si>
  <si>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</si>
  <si>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</si>
  <si>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</si>
  <si>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</si>
  <si>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</si>
  <si>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</si>
  <si>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</si>
  <si>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</si>
  <si>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</si>
  <si>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</si>
  <si>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</si>
  <si>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</si>
  <si>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</si>
  <si>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</si>
  <si>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</si>
  <si>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</si>
  <si>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</si>
  <si>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</si>
  <si>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</si>
  <si>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</si>
  <si>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</si>
  <si>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</si>
  <si>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</si>
  <si>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</si>
  <si>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</si>
  <si>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</si>
  <si>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</si>
  <si>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</si>
  <si>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</si>
  <si>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</si>
  <si>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</si>
  <si>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</si>
  <si>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</si>
  <si>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</si>
  <si>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</si>
  <si>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</si>
  <si>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</si>
  <si>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</si>
  <si>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</si>
  <si>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</si>
  <si>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</si>
  <si>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</si>
  <si>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</si>
  <si>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</si>
  <si>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</si>
  <si>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</si>
  <si>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</si>
  <si>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</si>
  <si>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</si>
  <si>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</si>
  <si>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</si>
  <si>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</si>
  <si>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</si>
  <si>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</si>
  <si>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</si>
  <si>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</si>
  <si>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</si>
  <si>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</si>
  <si>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</si>
  <si>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</si>
  <si>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</si>
  <si>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</si>
  <si>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</si>
  <si>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</si>
  <si>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</si>
  <si>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</si>
  <si>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</si>
  <si>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</si>
  <si>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</si>
  <si>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</si>
  <si>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</si>
  <si>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</si>
  <si>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</si>
  <si>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</si>
  <si>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</si>
  <si>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</si>
  <si>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</si>
  <si>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</si>
  <si>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</si>
  <si>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</si>
  <si>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</si>
  <si>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</si>
  <si>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</si>
  <si>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</si>
  <si>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</si>
  <si>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</si>
  <si>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</si>
  <si>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</si>
  <si>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</si>
  <si>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</si>
  <si>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</si>
  <si>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</si>
  <si>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</si>
  <si>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</si>
  <si>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</si>
  <si>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</si>
  <si>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</si>
  <si>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</si>
  <si>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</si>
  <si>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</si>
  <si>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</si>
  <si>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</si>
  <si>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</si>
  <si>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</si>
  <si>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</si>
  <si>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</si>
  <si>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</si>
  <si>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</si>
  <si>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</si>
  <si>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</si>
  <si>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</si>
  <si>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</si>
  <si>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</si>
  <si>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</si>
  <si>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</si>
  <si>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</si>
  <si>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</si>
  <si>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</si>
  <si>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</si>
  <si>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</si>
  <si>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</si>
  <si>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</si>
  <si>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</si>
  <si>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</si>
  <si>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</si>
  <si>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</si>
  <si>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</si>
  <si>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</si>
  <si>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</si>
  <si>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</si>
  <si>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</si>
  <si>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</si>
  <si>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</si>
  <si>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</si>
  <si>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</si>
  <si>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</si>
  <si>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</si>
  <si>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</si>
  <si>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</si>
  <si>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</si>
  <si>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</si>
  <si>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</si>
  <si>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</si>
  <si>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</si>
  <si>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</si>
  <si>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</si>
  <si>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</si>
  <si>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</si>
  <si>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</si>
  <si>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</si>
  <si>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</si>
  <si>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</si>
  <si>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</si>
  <si>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</si>
  <si>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</si>
  <si>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</si>
  <si>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</si>
  <si>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</si>
  <si>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</si>
  <si>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</si>
  <si>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</si>
  <si>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</si>
  <si>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</si>
  <si>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</si>
  <si>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</si>
  <si>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</si>
  <si>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</si>
  <si>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</si>
  <si>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</si>
  <si>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</si>
  <si>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</si>
  <si>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</si>
  <si>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</si>
  <si>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</si>
  <si>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</si>
  <si>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</si>
  <si>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</si>
  <si>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</si>
  <si>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</si>
  <si>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</si>
  <si>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</si>
  <si>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</si>
  <si>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</si>
  <si>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</si>
  <si>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</si>
  <si>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</si>
  <si>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</si>
  <si>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</si>
  <si>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</si>
  <si>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</si>
  <si>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</si>
  <si>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</si>
  <si>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</si>
  <si>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</si>
  <si>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</si>
  <si>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</si>
  <si>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</si>
  <si>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</si>
  <si>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</si>
  <si>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</si>
  <si>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</si>
  <si>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</si>
  <si>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</si>
  <si>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</si>
  <si>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</si>
  <si>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</si>
  <si>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</si>
  <si>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</si>
  <si>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</si>
  <si>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</si>
  <si>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</si>
  <si>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</si>
  <si>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</si>
  <si>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</si>
  <si>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</si>
  <si>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</si>
  <si>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</si>
  <si>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</si>
  <si>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</si>
  <si>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</si>
  <si>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</si>
  <si>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</si>
  <si>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</si>
  <si>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</si>
  <si>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</si>
  <si>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</si>
  <si>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</si>
  <si>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</si>
  <si>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</si>
  <si>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</si>
  <si>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</si>
  <si>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</si>
  <si>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</si>
  <si>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</si>
  <si>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</si>
  <si>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</si>
  <si>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</si>
  <si>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</si>
  <si>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</si>
  <si>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</si>
  <si>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</si>
  <si>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</si>
  <si>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</si>
  <si>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</si>
  <si>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</si>
  <si>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</si>
  <si>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</si>
  <si>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</si>
  <si>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</si>
  <si>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</si>
  <si>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</si>
  <si>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</si>
  <si>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</si>
  <si>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</si>
  <si>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</si>
  <si>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</si>
  <si>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</si>
  <si>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</si>
  <si>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</si>
  <si>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</si>
  <si>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</si>
  <si>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</si>
  <si>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</si>
  <si>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</si>
  <si>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</si>
  <si>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</si>
  <si>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</si>
  <si>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</si>
  <si>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</si>
  <si>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</si>
  <si>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</si>
  <si>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</si>
  <si>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</si>
  <si>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</si>
  <si>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</si>
  <si>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</si>
  <si>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</si>
  <si>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</si>
  <si>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</si>
  <si>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</si>
  <si>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</si>
  <si>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</si>
  <si>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</si>
  <si>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</si>
  <si>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</si>
  <si>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</si>
  <si>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</si>
  <si>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</si>
  <si>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</si>
  <si>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</si>
  <si>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</si>
  <si>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</si>
  <si>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</si>
  <si>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</si>
  <si>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</si>
  <si>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</si>
  <si>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</si>
  <si>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</si>
  <si>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</si>
  <si>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</si>
  <si>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</si>
  <si>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</si>
  <si>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</si>
  <si>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</si>
  <si>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</si>
  <si>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</si>
  <si>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</si>
  <si>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</si>
  <si>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</si>
  <si>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</si>
  <si>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</si>
  <si>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</si>
  <si>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</si>
  <si>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</si>
  <si>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</si>
  <si>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</si>
  <si>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</si>
  <si>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</si>
  <si>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</si>
  <si>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</si>
  <si>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</si>
  <si>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</si>
  <si>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</si>
  <si>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</si>
  <si>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</si>
  <si>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</si>
  <si>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</si>
  <si>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</si>
  <si>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</si>
  <si>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</si>
  <si>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</si>
  <si>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</si>
  <si>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</si>
  <si>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</si>
  <si>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</si>
  <si>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</si>
  <si>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</si>
  <si>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</si>
  <si>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</si>
  <si>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</si>
  <si>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</si>
  <si>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</si>
  <si>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</si>
  <si>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</si>
  <si>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</si>
  <si>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</si>
  <si>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</si>
  <si>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</si>
  <si>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</si>
  <si>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</si>
  <si>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</si>
  <si>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</si>
  <si>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</si>
  <si>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</si>
  <si>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</si>
  <si>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</si>
  <si>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</si>
  <si>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</si>
  <si>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</si>
  <si>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</si>
  <si>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</si>
  <si>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</si>
  <si>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</si>
  <si>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</si>
  <si>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</si>
  <si>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</si>
  <si>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</si>
  <si>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</si>
  <si>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</si>
  <si>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</si>
  <si>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</si>
  <si>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</si>
  <si>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</si>
  <si>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</si>
  <si>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</si>
  <si>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</si>
  <si>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</si>
  <si>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</si>
  <si>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</si>
  <si>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</si>
  <si>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</si>
  <si>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</si>
  <si>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</si>
  <si>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</si>
  <si>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</si>
  <si>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</si>
  <si>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</si>
  <si>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</si>
  <si>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</si>
  <si>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</si>
  <si>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</si>
  <si>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</si>
  <si>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</si>
  <si>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</si>
  <si>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</si>
  <si>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</si>
  <si>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</si>
  <si>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</si>
  <si>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</si>
  <si>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</si>
  <si>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</si>
  <si>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</si>
  <si>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</si>
  <si>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</si>
  <si>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</si>
  <si>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</si>
  <si>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</si>
  <si>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</si>
  <si>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</si>
  <si>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</si>
  <si>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</si>
  <si>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</si>
  <si>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</si>
  <si>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</si>
  <si>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</si>
  <si>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</si>
  <si>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</si>
  <si>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</si>
  <si>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</si>
  <si>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</si>
  <si>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</si>
  <si>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</si>
  <si>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</si>
  <si>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</si>
  <si>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</si>
  <si>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</si>
  <si>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</si>
  <si>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</si>
  <si>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</si>
  <si>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</si>
  <si>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</si>
  <si>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</si>
  <si>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</si>
  <si>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</si>
  <si>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</si>
  <si>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</si>
  <si>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</si>
  <si>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</si>
  <si>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</si>
  <si>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</si>
  <si>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</si>
  <si>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</si>
  <si>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</si>
  <si>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</si>
  <si>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</si>
  <si>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</si>
  <si>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</si>
  <si>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</si>
  <si>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</si>
  <si>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</si>
  <si>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</si>
  <si>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</si>
  <si>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</si>
  <si>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</si>
  <si>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</si>
  <si>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</si>
  <si>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</si>
  <si>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</si>
  <si>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</si>
  <si>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</si>
  <si>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</si>
  <si>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</si>
  <si>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</si>
  <si>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</si>
  <si>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</si>
  <si>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</si>
  <si>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</si>
  <si>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</si>
  <si>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</si>
  <si>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</si>
  <si>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</si>
  <si>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</si>
  <si>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</si>
  <si>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</si>
  <si>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</si>
  <si>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</si>
  <si>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</si>
  <si>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</si>
  <si>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</si>
  <si>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</si>
  <si>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</si>
  <si>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</si>
  <si>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</si>
  <si>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</si>
  <si>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</si>
  <si>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</si>
  <si>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</si>
  <si>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</si>
  <si>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</si>
  <si>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</si>
  <si>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</si>
  <si>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</si>
  <si>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</si>
  <si>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</si>
  <si>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</si>
  <si>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</si>
  <si>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</si>
  <si>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</si>
  <si>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</si>
  <si>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</si>
  <si>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</si>
  <si>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</si>
  <si>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</si>
  <si>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</si>
  <si>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</si>
  <si>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</si>
  <si>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</si>
  <si>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</si>
  <si>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</si>
  <si>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</si>
  <si>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</si>
  <si>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</si>
  <si>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</si>
  <si>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</si>
  <si>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</si>
  <si>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</si>
  <si>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</si>
  <si>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</si>
  <si>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</si>
  <si>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</si>
  <si>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</si>
  <si>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</si>
  <si>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</si>
  <si>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</si>
  <si>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</si>
  <si>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</si>
  <si>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</si>
  <si>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</si>
  <si>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</si>
  <si>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</si>
  <si>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</si>
  <si>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</si>
  <si>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</si>
  <si>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</si>
  <si>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</si>
  <si>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</si>
  <si>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</si>
  <si>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</si>
  <si>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</si>
  <si>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</si>
  <si>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</si>
  <si>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</si>
  <si>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</si>
  <si>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</si>
  <si>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</si>
  <si>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</si>
  <si>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</si>
  <si>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</si>
  <si>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</si>
  <si>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</si>
  <si>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</si>
  <si>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</si>
  <si>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</si>
  <si>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</si>
  <si>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</si>
  <si>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</si>
  <si>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</si>
  <si>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</si>
  <si>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</si>
  <si>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</si>
  <si>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</si>
  <si>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</si>
  <si>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</si>
  <si>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</si>
  <si>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</si>
  <si>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</si>
  <si>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</si>
  <si>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</si>
  <si>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</si>
  <si>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</si>
  <si>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</si>
  <si>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</si>
  <si>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</si>
  <si>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</si>
  <si>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</si>
  <si>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</si>
  <si>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</si>
  <si>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</si>
  <si>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</si>
  <si>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</si>
  <si>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</si>
  <si>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</si>
  <si>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</si>
  <si>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</si>
  <si>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</si>
  <si>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</si>
  <si>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</si>
  <si>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</si>
  <si>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</si>
  <si>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</si>
  <si>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</si>
  <si>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</si>
  <si>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</si>
  <si>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</si>
  <si>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</si>
  <si>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</si>
  <si>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</si>
  <si>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</si>
  <si>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</si>
  <si>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</si>
  <si>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</si>
  <si>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</si>
  <si>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</si>
  <si>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</si>
  <si>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</si>
  <si>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</si>
  <si>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</si>
  <si>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</si>
  <si>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</si>
  <si>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</si>
  <si>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</si>
  <si>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</si>
  <si>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</si>
  <si>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</si>
  <si>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</si>
  <si>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</si>
  <si>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</si>
  <si>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</si>
  <si>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</si>
  <si>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</si>
  <si>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</si>
  <si>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</si>
  <si>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</si>
  <si>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</si>
  <si>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</si>
  <si>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</si>
  <si>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</si>
  <si>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</si>
  <si>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</si>
  <si>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</si>
  <si>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</si>
  <si>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</si>
  <si>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</si>
  <si>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</si>
  <si>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</si>
  <si>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</si>
  <si>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</si>
  <si>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</si>
  <si>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</si>
  <si>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</si>
  <si>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</si>
  <si>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</si>
  <si>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</si>
  <si>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</si>
  <si>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</si>
  <si>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</si>
  <si>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</si>
  <si>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</si>
  <si>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</si>
  <si>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</si>
  <si>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</si>
  <si>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</si>
  <si>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</si>
  <si>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</si>
  <si>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</si>
  <si>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</si>
  <si>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</si>
  <si>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</si>
  <si>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</si>
  <si>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</si>
  <si>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</si>
  <si>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</si>
  <si>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</si>
  <si>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</si>
  <si>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</si>
  <si>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</si>
  <si>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</si>
  <si>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</si>
  <si>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</si>
  <si>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</si>
  <si>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</si>
  <si>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</si>
  <si>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</si>
  <si>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</si>
  <si>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</si>
  <si>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</si>
  <si>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</si>
  <si>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</si>
  <si>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</si>
  <si>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</si>
  <si>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</si>
  <si>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</si>
  <si>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</si>
  <si>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</si>
  <si>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</si>
  <si>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</si>
  <si>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</si>
  <si>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</si>
  <si>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</si>
  <si>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</si>
  <si>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</si>
  <si>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</si>
  <si>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</si>
  <si>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</si>
  <si>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</si>
  <si>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</si>
  <si>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</si>
  <si>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</si>
  <si>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</si>
  <si>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</si>
  <si>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</si>
  <si>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</si>
  <si>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</si>
  <si>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</si>
  <si>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</si>
  <si>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</si>
  <si>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</si>
  <si>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</si>
  <si>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</si>
  <si>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</si>
  <si>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</si>
  <si>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</si>
  <si>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</si>
  <si>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</si>
  <si>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</si>
  <si>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</si>
  <si>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</si>
  <si>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</si>
  <si>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</si>
  <si>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</si>
  <si>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</si>
  <si>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</si>
  <si>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</si>
  <si>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</si>
  <si>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</si>
  <si>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</si>
  <si>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</si>
  <si>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</si>
  <si>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</si>
  <si>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</si>
  <si>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</si>
  <si>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</si>
  <si>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</si>
  <si>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</si>
  <si>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</si>
  <si>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</si>
  <si>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</si>
  <si>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</si>
  <si>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</si>
  <si>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</si>
  <si>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</si>
  <si>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</si>
  <si>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</si>
  <si>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</si>
  <si>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</si>
  <si>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</si>
  <si>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</si>
  <si>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</si>
  <si>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</si>
  <si>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</si>
  <si>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</si>
  <si>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</si>
  <si>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</si>
  <si>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</si>
  <si>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</si>
  <si>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</si>
  <si>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</si>
  <si>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</si>
  <si>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</si>
  <si>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</si>
  <si>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</si>
  <si>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</si>
  <si>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</si>
  <si>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</si>
  <si>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</si>
  <si>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</si>
  <si>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</si>
  <si>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</si>
  <si>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</si>
  <si>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</si>
  <si>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</si>
  <si>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</si>
  <si>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</si>
  <si>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</si>
  <si>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</si>
  <si>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</si>
  <si>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</si>
  <si>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</si>
  <si>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</si>
  <si>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</si>
  <si>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</si>
  <si>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</si>
  <si>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</si>
  <si>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</si>
  <si>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</si>
  <si>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</si>
  <si>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</si>
  <si>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</si>
  <si>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</si>
  <si>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</si>
  <si>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</si>
  <si>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</si>
  <si>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</si>
  <si>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</si>
  <si>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</si>
  <si>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</si>
  <si>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</si>
  <si>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</si>
  <si>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</si>
  <si>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</si>
  <si>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</si>
  <si>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</si>
  <si>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</si>
  <si>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</si>
  <si>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</si>
  <si>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</si>
  <si>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</si>
  <si>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</si>
  <si>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</si>
  <si>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</si>
  <si>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</si>
  <si>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</si>
  <si>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</si>
  <si>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</si>
  <si>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</si>
  <si>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</si>
  <si>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</si>
  <si>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</si>
  <si>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</si>
  <si>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</si>
  <si>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</si>
  <si>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</si>
  <si>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</si>
  <si>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</si>
  <si>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</si>
  <si>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</si>
  <si>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</si>
  <si>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</si>
  <si>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</si>
  <si>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</si>
  <si>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</si>
  <si>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</si>
  <si>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</si>
  <si>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</si>
  <si>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</si>
  <si>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</si>
  <si>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</si>
  <si>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</si>
  <si>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</si>
  <si>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</si>
  <si>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</si>
  <si>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</si>
  <si>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</si>
  <si>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</si>
  <si>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</si>
  <si>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</si>
  <si>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</si>
  <si>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</si>
  <si>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</si>
  <si>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</si>
  <si>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</si>
  <si>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</si>
  <si>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</si>
  <si>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</si>
  <si>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</si>
  <si>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</si>
  <si>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</si>
  <si>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</si>
  <si>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</si>
  <si>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</si>
  <si>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</si>
  <si>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</si>
  <si>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</si>
  <si>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</si>
  <si>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</si>
  <si>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</si>
  <si>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</si>
  <si>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</si>
  <si>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</si>
  <si>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</si>
  <si>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</si>
  <si>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</si>
  <si>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</si>
  <si>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</si>
  <si>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</si>
  <si>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</si>
  <si>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</si>
  <si>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</si>
  <si>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</si>
  <si>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</si>
  <si>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</si>
  <si>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</si>
  <si>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</si>
  <si>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</si>
  <si>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</si>
  <si>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</si>
  <si>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</si>
  <si>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</si>
  <si>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</si>
  <si>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</si>
  <si>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</si>
  <si>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</si>
  <si>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</si>
  <si>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</si>
  <si>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</si>
  <si>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</si>
  <si>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</si>
  <si>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</si>
  <si>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</si>
  <si>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</si>
  <si>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</si>
  <si>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</si>
  <si>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</si>
  <si>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</si>
  <si>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</si>
  <si>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</si>
  <si>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</si>
  <si>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</si>
  <si>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</si>
  <si>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</si>
  <si>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</si>
  <si>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</si>
  <si>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</si>
  <si>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</si>
  <si>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</si>
  <si>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</si>
  <si>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</si>
  <si>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</si>
  <si>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</si>
  <si>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</si>
  <si>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</si>
  <si>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</si>
  <si>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</si>
  <si>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</si>
  <si>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</si>
  <si>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</si>
  <si>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</si>
  <si>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</si>
  <si>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</si>
  <si>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</si>
  <si>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</si>
  <si>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</si>
  <si>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</si>
  <si>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</si>
  <si>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</si>
  <si>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</si>
  <si>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</si>
  <si>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</si>
  <si>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</si>
  <si>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</si>
  <si>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</si>
  <si>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</si>
  <si>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</si>
  <si>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</si>
  <si>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</si>
  <si>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</si>
  <si>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</si>
  <si>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</si>
  <si>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</si>
  <si>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</si>
  <si>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</si>
  <si>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</si>
  <si>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</si>
  <si>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</si>
  <si>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</si>
  <si>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</si>
  <si>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</si>
  <si>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</si>
  <si>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</si>
  <si>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</si>
  <si>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</si>
  <si>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</si>
  <si>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</si>
  <si>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</si>
  <si>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</si>
  <si>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</si>
  <si>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</si>
  <si>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</si>
  <si>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</si>
  <si>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</si>
  <si>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</si>
  <si>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</si>
  <si>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</si>
  <si>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</si>
  <si>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</si>
  <si>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</si>
  <si>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</si>
  <si>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</si>
  <si>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</si>
  <si>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</si>
  <si>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</si>
  <si>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</si>
  <si>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</si>
  <si>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</si>
  <si>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</si>
  <si>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</si>
  <si>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</si>
  <si>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</si>
  <si>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</si>
  <si>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</si>
  <si>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</si>
  <si>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</si>
  <si>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</si>
  <si>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</si>
  <si>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</si>
  <si>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</si>
  <si>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</si>
  <si>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</si>
  <si>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</si>
  <si>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</si>
  <si>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</si>
  <si>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</si>
  <si>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</si>
  <si>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</si>
  <si>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</si>
  <si>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</si>
  <si>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</si>
  <si>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</si>
  <si>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</si>
  <si>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</si>
  <si>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</si>
  <si>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</si>
  <si>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</si>
  <si>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</si>
  <si>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</si>
  <si>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</si>
  <si>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</si>
  <si>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</si>
  <si>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</si>
  <si>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</si>
  <si>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</si>
  <si>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</si>
  <si>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</si>
  <si>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</si>
  <si>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</si>
  <si>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</si>
  <si>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</si>
  <si>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</si>
  <si>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</si>
  <si>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</si>
  <si>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</si>
  <si>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</si>
  <si>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</si>
  <si>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</si>
  <si>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</si>
  <si>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</si>
  <si>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</si>
  <si>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</si>
  <si>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</si>
  <si>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</si>
  <si>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</si>
  <si>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</si>
  <si>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</si>
  <si>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</si>
  <si>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</si>
  <si>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</si>
  <si>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</si>
  <si>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</si>
  <si>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</si>
  <si>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</si>
  <si>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</si>
  <si>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</si>
  <si>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</si>
  <si>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</si>
  <si>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</si>
  <si>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</si>
  <si>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</si>
  <si>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</si>
  <si>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</si>
  <si>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</si>
  <si>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</si>
  <si>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</si>
  <si>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</si>
  <si>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</si>
  <si>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</si>
  <si>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</si>
  <si>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</si>
  <si>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</si>
  <si>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</si>
  <si>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</si>
  <si>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</si>
  <si>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</si>
  <si>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</si>
  <si>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</si>
  <si>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</si>
  <si>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</si>
  <si>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</si>
  <si>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</si>
  <si>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</si>
  <si>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</si>
  <si>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</si>
  <si>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</si>
  <si>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</si>
  <si>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</si>
  <si>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</si>
  <si>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</si>
  <si>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</si>
  <si>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</si>
  <si>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</si>
  <si>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</si>
  <si>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</si>
  <si>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</si>
  <si>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</si>
  <si>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</si>
  <si>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</si>
  <si>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</si>
  <si>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</si>
  <si>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</si>
  <si>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</si>
  <si>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</si>
  <si>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</si>
  <si>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</si>
  <si>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</si>
  <si>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</si>
  <si>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</si>
  <si>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</si>
  <si>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</si>
  <si>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</si>
  <si>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</si>
  <si>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</si>
  <si>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</si>
  <si>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</si>
  <si>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</si>
  <si>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</si>
  <si>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</si>
  <si>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</si>
  <si>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</si>
  <si>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</si>
  <si>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</si>
  <si>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</si>
  <si>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</si>
  <si>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</si>
  <si>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</si>
  <si>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</si>
  <si>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</si>
  <si>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</si>
  <si>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</si>
  <si>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</si>
  <si>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</si>
  <si>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</si>
  <si>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</si>
  <si>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</si>
  <si>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</si>
  <si>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</si>
  <si>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</si>
  <si>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</si>
  <si>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</si>
  <si>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</si>
  <si>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</si>
  <si>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</si>
  <si>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</si>
  <si>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</si>
  <si>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</si>
  <si>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</si>
  <si>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</si>
  <si>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</si>
  <si>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</si>
  <si>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</si>
  <si>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</si>
  <si>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</si>
  <si>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</si>
  <si>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</si>
  <si>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</si>
  <si>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</si>
  <si>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</si>
  <si>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</si>
  <si>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</si>
  <si>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</si>
  <si>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</si>
  <si>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</si>
  <si>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</si>
  <si>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</si>
  <si>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</si>
  <si>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</si>
  <si>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</si>
  <si>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</si>
  <si>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</si>
  <si>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</si>
  <si>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</si>
  <si>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</si>
  <si>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</si>
  <si>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</si>
  <si>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</si>
  <si>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</si>
  <si>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</si>
  <si>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</si>
  <si>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</si>
  <si>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</si>
  <si>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</si>
  <si>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</si>
  <si>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</si>
  <si>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</si>
  <si>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</si>
  <si>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</si>
  <si>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</si>
  <si>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</si>
  <si>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</si>
  <si>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</si>
  <si>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</si>
  <si>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</si>
  <si>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</si>
  <si>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</si>
  <si>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</si>
  <si>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</si>
  <si>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</si>
  <si>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</si>
  <si>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</si>
  <si>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</si>
  <si>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</si>
  <si>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</si>
  <si>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</si>
  <si>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</si>
  <si>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</si>
  <si>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</si>
  <si>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</si>
  <si>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</si>
  <si>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</si>
  <si>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</si>
  <si>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</si>
  <si>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</si>
  <si>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</si>
  <si>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</si>
  <si>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</si>
  <si>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</si>
  <si>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</si>
  <si>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</si>
  <si>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</si>
  <si>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</si>
  <si>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</si>
  <si>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</si>
  <si>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</si>
  <si>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</si>
  <si>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</si>
  <si>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</si>
  <si>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</si>
  <si>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</si>
  <si>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</si>
  <si>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</si>
  <si>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</si>
  <si>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</si>
  <si>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</si>
  <si>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</si>
  <si>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</si>
  <si>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</si>
  <si>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</si>
  <si>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</si>
  <si>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</si>
  <si>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</si>
  <si>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</si>
  <si>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</si>
  <si>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</si>
  <si>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</si>
  <si>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</si>
  <si>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</si>
  <si>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</si>
  <si>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</si>
  <si>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</si>
  <si>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</si>
  <si>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</si>
  <si>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</si>
  <si>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</si>
  <si>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</si>
  <si>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</si>
  <si>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</si>
  <si>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</si>
  <si>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</si>
  <si>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</si>
  <si>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</si>
  <si>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</si>
  <si>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</si>
  <si>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</si>
  <si>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</si>
  <si>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</si>
  <si>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</si>
  <si>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</si>
  <si>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</si>
  <si>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</si>
  <si>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</si>
  <si>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</si>
  <si>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</si>
  <si>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</si>
  <si>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</si>
  <si>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</si>
  <si>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</si>
  <si>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</si>
  <si>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</si>
  <si>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</si>
  <si>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</si>
  <si>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</si>
  <si>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</si>
  <si>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</si>
  <si>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</si>
  <si>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</si>
  <si>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</si>
  <si>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</si>
  <si>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</si>
  <si>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</si>
  <si>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</si>
  <si>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</si>
  <si>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</si>
  <si>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</si>
  <si>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</si>
  <si>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</si>
  <si>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</si>
  <si>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</si>
  <si>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</si>
  <si>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</si>
  <si>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</si>
  <si>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</si>
  <si>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</si>
  <si>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</si>
  <si>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</si>
  <si>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</si>
  <si>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</si>
  <si>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</si>
  <si>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</si>
  <si>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</si>
  <si>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</si>
  <si>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</si>
  <si>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</si>
  <si>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</si>
  <si>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</si>
  <si>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</si>
  <si>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</si>
  <si>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</si>
  <si>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</si>
  <si>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</si>
  <si>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</si>
  <si>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</si>
  <si>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</si>
  <si>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</si>
  <si>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</si>
  <si>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</si>
  <si>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</si>
  <si>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</si>
  <si>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</si>
  <si>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</si>
  <si>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</si>
  <si>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</si>
  <si>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</si>
  <si>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</si>
  <si>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</si>
  <si>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</si>
  <si>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</si>
  <si>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</si>
  <si>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</si>
  <si>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</si>
  <si>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</si>
  <si>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</si>
  <si>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</si>
  <si>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</si>
  <si>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</si>
  <si>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</si>
  <si>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</si>
  <si>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</si>
  <si>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</si>
  <si>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</si>
  <si>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</si>
  <si>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</si>
  <si>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</si>
  <si>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</si>
  <si>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</si>
  <si>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</si>
  <si>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</si>
  <si>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</si>
  <si>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</si>
  <si>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</si>
  <si>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</si>
  <si>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</si>
  <si>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</si>
  <si>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</si>
  <si>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</si>
  <si>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</si>
  <si>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</si>
  <si>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</si>
  <si>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</si>
  <si>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</si>
  <si>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</si>
  <si>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</si>
  <si>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</si>
  <si>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</si>
  <si>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</si>
  <si>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</si>
  <si>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</si>
  <si>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</si>
  <si>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</si>
  <si>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</si>
  <si>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</si>
  <si>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</si>
  <si>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</si>
  <si>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</si>
  <si>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</si>
  <si>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</si>
  <si>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</si>
  <si>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</si>
  <si>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</si>
  <si>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</si>
  <si>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</si>
  <si>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</si>
  <si>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</si>
  <si>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</si>
  <si>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</si>
  <si>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</si>
  <si>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</si>
  <si>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</si>
  <si>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</si>
  <si>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</si>
  <si>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</si>
  <si>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</si>
  <si>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</si>
  <si>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</si>
  <si>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</si>
  <si>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</si>
  <si>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</si>
  <si>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</si>
  <si>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</si>
  <si>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</si>
  <si>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</si>
  <si>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</si>
  <si>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</si>
  <si>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</si>
  <si>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</si>
  <si>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</si>
  <si>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</si>
  <si>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</si>
  <si>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</si>
  <si>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</si>
  <si>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</si>
  <si>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</si>
  <si>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</si>
  <si>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</si>
  <si>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</si>
  <si>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</si>
  <si>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</si>
  <si>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</si>
  <si>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</si>
  <si>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</si>
  <si>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</si>
  <si>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</si>
  <si>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</si>
  <si>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</si>
  <si>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</si>
  <si>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</si>
  <si>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</si>
  <si>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</si>
  <si>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</si>
  <si>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</si>
  <si>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</si>
  <si>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</si>
  <si>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</si>
  <si>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</si>
  <si>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</si>
  <si>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</si>
  <si>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</si>
  <si>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</si>
  <si>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</si>
  <si>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</si>
  <si>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</si>
  <si>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</si>
  <si>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</si>
  <si>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</si>
  <si>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</si>
  <si>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</si>
  <si>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</si>
  <si>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</si>
  <si>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</si>
  <si>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</si>
  <si>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</si>
  <si>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</si>
  <si>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</si>
  <si>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</si>
  <si>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</si>
  <si>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</si>
  <si>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</si>
  <si>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</si>
  <si>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</si>
  <si>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</si>
  <si>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</si>
  <si>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</si>
  <si>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</si>
  <si>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</si>
  <si>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</si>
  <si>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</si>
  <si>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</si>
  <si>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</si>
  <si>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</si>
  <si>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</si>
  <si>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</si>
  <si>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</si>
  <si>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</si>
  <si>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</si>
  <si>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</si>
  <si>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</si>
  <si>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</si>
  <si>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</si>
  <si>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</si>
  <si>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</si>
  <si>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</si>
  <si>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</si>
  <si>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</si>
  <si>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</si>
  <si>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</si>
  <si>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</si>
  <si>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</si>
  <si>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</si>
  <si>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</si>
  <si>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</si>
  <si>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</si>
  <si>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</si>
  <si>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</si>
  <si>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</si>
  <si>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</si>
  <si>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</si>
  <si>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</si>
  <si>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</si>
  <si>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</si>
  <si>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</si>
  <si>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</si>
  <si>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</si>
  <si>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</si>
  <si>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</si>
  <si>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</si>
  <si>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</si>
  <si>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</si>
  <si>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</si>
  <si>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</si>
  <si>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</si>
  <si>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</si>
  <si>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</si>
  <si>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</si>
  <si>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</si>
  <si>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</si>
  <si>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</si>
  <si>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</si>
  <si>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</si>
  <si>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</si>
  <si>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</si>
  <si>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</si>
  <si>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</si>
  <si>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</si>
  <si>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</si>
  <si>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</si>
  <si>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</si>
  <si>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</si>
  <si>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</si>
  <si>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</si>
  <si>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</si>
  <si>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</si>
  <si>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</si>
  <si>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</si>
  <si>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</si>
  <si>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</si>
  <si>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</si>
  <si>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</si>
  <si>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</si>
  <si>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</si>
  <si>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</si>
  <si>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</si>
  <si>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</si>
  <si>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</si>
  <si>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</si>
  <si>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</si>
  <si>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</si>
  <si>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</si>
  <si>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</si>
  <si>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</si>
  <si>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</si>
  <si>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</si>
  <si>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</si>
  <si>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</si>
  <si>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</si>
  <si>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</si>
  <si>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</si>
  <si>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</si>
  <si>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</si>
  <si>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</si>
  <si>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</si>
  <si>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</si>
  <si>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</si>
  <si>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</si>
  <si>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</si>
  <si>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</si>
  <si>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</si>
  <si>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</si>
  <si>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</si>
  <si>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</si>
  <si>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</si>
  <si>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</si>
  <si>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</si>
  <si>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</si>
  <si>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</si>
  <si>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</si>
  <si>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</si>
  <si>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</si>
  <si>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</si>
  <si>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</si>
  <si>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</si>
  <si>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</si>
  <si>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</si>
  <si>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</si>
  <si>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</si>
  <si>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</si>
  <si>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</si>
  <si>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</si>
  <si>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</si>
  <si>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</si>
  <si>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</si>
  <si>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</si>
  <si>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</si>
  <si>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</si>
  <si>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</si>
  <si>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</si>
  <si>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</si>
  <si>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</si>
  <si>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</si>
  <si>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</si>
  <si>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</si>
  <si>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</si>
  <si>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</si>
  <si>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</si>
  <si>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</si>
  <si>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</si>
  <si>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</si>
  <si>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</si>
  <si>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</si>
  <si>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</si>
  <si>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</si>
  <si>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</si>
  <si>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</si>
  <si>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</si>
  <si>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</si>
  <si>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</si>
  <si>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</si>
  <si>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</si>
  <si>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</si>
  <si>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</si>
  <si>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</si>
  <si>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</si>
  <si>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</si>
  <si>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</si>
  <si>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</si>
  <si>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</si>
  <si>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</si>
  <si>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</si>
  <si>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</si>
  <si>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</si>
  <si>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</si>
  <si>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</si>
  <si>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</si>
  <si>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</si>
  <si>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</si>
  <si>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</si>
  <si>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</si>
  <si>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</si>
  <si>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</si>
  <si>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</si>
  <si>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</si>
  <si>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</si>
  <si>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</si>
  <si>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</si>
  <si>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</si>
  <si>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</si>
  <si>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</si>
  <si>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</si>
  <si>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</si>
  <si>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</si>
  <si>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</si>
  <si>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</si>
  <si>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</si>
  <si>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</si>
  <si>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</si>
  <si>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</si>
  <si>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</si>
  <si>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</si>
  <si>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</si>
  <si>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</si>
  <si>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</si>
  <si>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</si>
  <si>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</si>
  <si>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</si>
  <si>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</si>
  <si>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</si>
  <si>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</si>
  <si>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</si>
  <si>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</si>
  <si>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</si>
  <si>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</si>
  <si>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</si>
  <si>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</si>
  <si>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</si>
  <si>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</si>
  <si>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</si>
  <si>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</si>
  <si>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</si>
  <si>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</si>
  <si>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</si>
  <si>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</si>
  <si>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</si>
  <si>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</si>
  <si>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</si>
  <si>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</si>
  <si>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</si>
  <si>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</si>
  <si>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</si>
  <si>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</si>
  <si>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</si>
  <si>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</si>
  <si>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</si>
  <si>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</si>
  <si>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</si>
  <si>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</si>
  <si>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</si>
  <si>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</si>
  <si>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</si>
  <si>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</si>
  <si>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</si>
  <si>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</si>
  <si>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</si>
  <si>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</si>
  <si>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</si>
  <si>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</si>
  <si>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</si>
  <si>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</si>
  <si>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</si>
  <si>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</si>
  <si>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</si>
  <si>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</si>
  <si>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</si>
  <si>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</si>
  <si>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</si>
  <si>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</si>
  <si>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</si>
  <si>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</si>
  <si>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</si>
  <si>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</si>
  <si>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</si>
  <si>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</si>
  <si>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</si>
  <si>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</si>
  <si>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</si>
  <si>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</si>
  <si>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</si>
  <si>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</si>
  <si>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</si>
  <si>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</si>
  <si>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</si>
  <si>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</si>
  <si>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</si>
  <si>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</si>
  <si>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</si>
  <si>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</si>
  <si>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</si>
  <si>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</si>
  <si>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</si>
  <si>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</si>
  <si>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</si>
  <si>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</si>
  <si>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</si>
  <si>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</si>
  <si>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</si>
  <si>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</si>
  <si>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</si>
  <si>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</si>
  <si>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</si>
  <si>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</si>
  <si>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</si>
  <si>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</si>
  <si>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</si>
  <si>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</si>
  <si>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</si>
  <si>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</si>
  <si>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</si>
  <si>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</si>
  <si>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</si>
  <si>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</si>
  <si>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</si>
  <si>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</si>
  <si>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</si>
  <si>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</si>
  <si>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</si>
  <si>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</si>
  <si>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</si>
  <si>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</si>
  <si>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</si>
  <si>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</si>
  <si>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</si>
  <si>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</si>
  <si>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</si>
  <si>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</si>
  <si>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</si>
  <si>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</si>
  <si>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</si>
  <si>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</si>
  <si>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</si>
  <si>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</si>
  <si>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</si>
  <si>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</si>
  <si>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</si>
  <si>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</si>
  <si>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</si>
  <si>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</si>
  <si>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</si>
  <si>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</si>
  <si>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</si>
  <si>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</si>
  <si>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</si>
  <si>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</si>
  <si>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</si>
  <si>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</si>
  <si>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</si>
  <si>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</si>
  <si>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</si>
  <si>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</si>
  <si>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</si>
  <si>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</si>
  <si>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</si>
  <si>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</si>
  <si>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</si>
  <si>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</si>
  <si>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</si>
  <si>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</si>
  <si>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</si>
  <si>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</si>
  <si>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</si>
  <si>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</si>
  <si>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</si>
  <si>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</si>
  <si>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</si>
  <si>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</si>
  <si>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</si>
  <si>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</si>
  <si>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</si>
  <si>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</si>
  <si>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</si>
  <si>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</si>
  <si>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</si>
  <si>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</si>
  <si>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</si>
  <si>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</si>
  <si>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</si>
  <si>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</si>
  <si>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</si>
  <si>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</si>
  <si>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</si>
  <si>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</si>
  <si>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</si>
  <si>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</si>
  <si>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</si>
  <si>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</si>
  <si>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</si>
  <si>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</si>
  <si>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</si>
  <si>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</si>
  <si>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</si>
  <si>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</si>
  <si>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</si>
  <si>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</si>
  <si>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</si>
  <si>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</si>
  <si>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</si>
  <si>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</si>
  <si>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</si>
  <si>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</si>
  <si>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</si>
  <si>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</si>
  <si>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</si>
  <si>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</si>
  <si>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</si>
  <si>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</si>
  <si>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</si>
  <si>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</si>
  <si>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</si>
  <si>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</si>
  <si>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</si>
  <si>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</si>
  <si>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</si>
  <si>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</si>
  <si>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</si>
  <si>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</si>
  <si>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</si>
  <si>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</si>
  <si>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</si>
  <si>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</si>
  <si>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</si>
  <si>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</si>
  <si>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</si>
  <si>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</si>
  <si>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</si>
  <si>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</si>
  <si>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</si>
  <si>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</si>
  <si>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</si>
  <si>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</si>
  <si>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</si>
  <si>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</si>
  <si>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</si>
  <si>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</si>
  <si>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</si>
  <si>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</si>
  <si>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</si>
  <si>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</si>
  <si>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</si>
  <si>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</si>
  <si>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</si>
  <si>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</si>
  <si>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</si>
  <si>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</si>
  <si>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</si>
  <si>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</si>
  <si>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</si>
  <si>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</si>
  <si>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</si>
  <si>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</si>
  <si>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</si>
  <si>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</si>
  <si>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</si>
  <si>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</si>
  <si>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</si>
  <si>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</si>
  <si>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</si>
  <si>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</si>
  <si>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</si>
  <si>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</si>
  <si>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</si>
  <si>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</si>
  <si>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</si>
  <si>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</si>
  <si>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</si>
  <si>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</si>
  <si>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</si>
  <si>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</si>
  <si>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</si>
  <si>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</si>
  <si>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</si>
  <si>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</si>
  <si>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</si>
  <si>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</si>
  <si>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</si>
  <si>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</si>
  <si>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</si>
  <si>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</si>
  <si>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</si>
  <si>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</si>
  <si>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</si>
  <si>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</si>
  <si>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</si>
  <si>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</si>
  <si>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</si>
  <si>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</si>
  <si>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</si>
  <si>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</si>
  <si>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</si>
  <si>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</si>
  <si>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</si>
  <si>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</si>
  <si>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</si>
  <si>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</si>
  <si>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</si>
  <si>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</si>
  <si>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</si>
  <si>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</si>
  <si>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</si>
  <si>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</si>
  <si>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</si>
  <si>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</si>
  <si>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</si>
  <si>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</si>
  <si>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</si>
  <si>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</si>
  <si>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</si>
  <si>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</si>
  <si>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</si>
  <si>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</si>
  <si>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</si>
  <si>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</si>
  <si>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</si>
  <si>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</si>
  <si>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</si>
  <si>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</si>
  <si>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</si>
  <si>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</si>
  <si>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</si>
  <si>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</si>
  <si>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</si>
  <si>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</si>
  <si>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</si>
  <si>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</si>
  <si>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</si>
  <si>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</si>
  <si>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</si>
  <si>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</si>
  <si>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</si>
  <si>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</si>
  <si>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</si>
  <si>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</si>
  <si>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</si>
  <si>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</si>
  <si>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</si>
  <si>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</si>
  <si>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</si>
  <si>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</si>
  <si>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</si>
  <si>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</si>
  <si>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</si>
  <si>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</si>
  <si>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</si>
  <si>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</si>
  <si>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</si>
  <si>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</si>
  <si>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</si>
  <si>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</si>
  <si>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</si>
  <si>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</si>
  <si>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</si>
  <si>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</si>
  <si>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</si>
  <si>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</si>
  <si>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</si>
  <si>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</si>
  <si>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</si>
  <si>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</si>
  <si>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</si>
  <si>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</si>
  <si>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</si>
  <si>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</si>
  <si>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</si>
  <si>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</si>
  <si>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</si>
  <si>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</si>
  <si>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</si>
  <si>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</si>
  <si>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</si>
  <si>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</si>
  <si>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</si>
  <si>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</si>
  <si>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</si>
  <si>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</si>
  <si>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</si>
  <si>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</si>
  <si>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</si>
  <si>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</si>
  <si>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</si>
  <si>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</si>
  <si>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</si>
  <si>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</si>
  <si>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</si>
  <si>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</si>
  <si>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</si>
  <si>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</si>
  <si>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</si>
  <si>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</si>
  <si>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</si>
  <si>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</si>
  <si>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</si>
  <si>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</si>
  <si>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</si>
  <si>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</si>
  <si>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</si>
  <si>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</si>
  <si>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</si>
  <si>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</si>
  <si>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</si>
  <si>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</si>
  <si>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</si>
  <si>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</si>
  <si>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</si>
  <si>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</si>
  <si>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</si>
  <si>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</si>
  <si>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</si>
  <si>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</si>
  <si>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</si>
  <si>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</si>
  <si>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</si>
  <si>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</si>
  <si>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</si>
  <si>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</si>
  <si>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</si>
  <si>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</si>
  <si>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</si>
  <si>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</si>
  <si>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</si>
  <si>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</si>
  <si>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</si>
  <si>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</si>
  <si>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</si>
  <si>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</si>
  <si>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</si>
  <si>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</si>
  <si>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</si>
  <si>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</si>
  <si>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</si>
  <si>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</si>
  <si>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</si>
  <si>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</si>
  <si>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</si>
  <si>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</si>
  <si>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</si>
  <si>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</si>
  <si>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</si>
  <si>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</si>
  <si>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</si>
  <si>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</si>
  <si>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</si>
  <si>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</si>
  <si>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</si>
  <si>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</si>
  <si>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</si>
  <si>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</si>
  <si>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</si>
  <si>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</si>
  <si>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</si>
  <si>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</si>
  <si>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</si>
  <si>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</si>
  <si>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</si>
  <si>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</si>
  <si>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</si>
  <si>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</si>
  <si>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</si>
  <si>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</si>
  <si>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</si>
  <si>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</si>
  <si>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</si>
  <si>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</si>
  <si>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</si>
  <si>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</si>
  <si>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</si>
  <si>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</si>
  <si>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</si>
  <si>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</si>
  <si>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</si>
  <si>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</si>
  <si>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</si>
  <si>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</si>
  <si>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</si>
  <si>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</si>
  <si>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</si>
  <si>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</si>
  <si>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</si>
  <si>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</si>
  <si>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</si>
  <si>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</si>
  <si>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</si>
  <si>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</si>
  <si>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</si>
  <si>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</si>
  <si>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</si>
  <si>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</si>
  <si>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</si>
  <si>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</si>
  <si>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</si>
  <si>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</si>
  <si>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</si>
  <si>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</si>
  <si>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</si>
  <si>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</si>
  <si>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</si>
  <si>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</si>
  <si>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</si>
  <si>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</si>
  <si>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</si>
  <si>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</si>
  <si>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</si>
  <si>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</si>
  <si>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</si>
  <si>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</si>
  <si>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</si>
  <si>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</si>
  <si>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</si>
  <si>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</si>
  <si>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</si>
  <si>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</si>
  <si>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</si>
  <si>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</si>
  <si>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</si>
  <si>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</si>
  <si>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</si>
  <si>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</si>
  <si>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</si>
  <si>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</si>
  <si>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</si>
  <si>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</si>
  <si>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</si>
  <si>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</si>
  <si>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</si>
  <si>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</si>
  <si>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</si>
  <si>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</si>
  <si>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</si>
  <si>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</si>
  <si>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</si>
  <si>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</si>
  <si>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</si>
  <si>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</si>
  <si>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</si>
  <si>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</si>
  <si>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</si>
  <si>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</si>
  <si>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</si>
  <si>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</si>
  <si>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</si>
  <si>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</si>
  <si>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</si>
  <si>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</si>
  <si>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</si>
  <si>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</si>
  <si>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</si>
  <si>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</si>
  <si>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</si>
  <si>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</si>
  <si>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</si>
  <si>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</si>
  <si>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</si>
  <si>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</si>
  <si>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</si>
  <si>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</si>
  <si>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</si>
  <si>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</si>
  <si>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</si>
  <si>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</si>
  <si>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</si>
  <si>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</si>
  <si>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</si>
  <si>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</si>
  <si>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</si>
  <si>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</si>
  <si>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</si>
  <si>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</si>
  <si>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</si>
  <si>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</si>
  <si>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</si>
  <si>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</si>
  <si>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</si>
  <si>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</si>
  <si>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</si>
  <si>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</si>
  <si>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</si>
  <si>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</si>
  <si>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</si>
  <si>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</si>
  <si>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</si>
  <si>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</si>
  <si>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</si>
  <si>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</si>
  <si>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</si>
  <si>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</si>
  <si>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</si>
  <si>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</si>
  <si>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</si>
  <si>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</si>
  <si>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</si>
  <si>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</si>
  <si>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</si>
  <si>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</si>
  <si>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</si>
  <si>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</si>
  <si>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</si>
  <si>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</si>
  <si>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</si>
  <si>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</si>
  <si>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</si>
  <si>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</si>
  <si>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</si>
  <si>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</si>
  <si>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</si>
  <si>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</si>
  <si>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</si>
  <si>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</si>
  <si>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</si>
  <si>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</si>
  <si>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</si>
  <si>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</si>
  <si>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</si>
  <si>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</si>
  <si>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</si>
  <si>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</si>
  <si>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</si>
  <si>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</si>
  <si>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</si>
  <si>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</si>
  <si>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</si>
  <si>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</si>
  <si>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</si>
  <si>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</si>
  <si>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</si>
  <si>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</si>
  <si>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</si>
  <si>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</si>
  <si>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</si>
  <si>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</si>
  <si>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</si>
  <si>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</si>
  <si>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</si>
  <si>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</si>
  <si>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</si>
  <si>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</si>
  <si>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</si>
  <si>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</si>
  <si>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</si>
  <si>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</si>
  <si>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</si>
  <si>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</si>
  <si>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</si>
  <si>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</si>
  <si>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</si>
  <si>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</si>
  <si>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</si>
  <si>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</si>
  <si>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</si>
  <si>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</si>
  <si>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</si>
  <si>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</si>
  <si>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</si>
  <si>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</si>
  <si>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</si>
  <si>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</si>
  <si>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</si>
  <si>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</si>
  <si>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</si>
  <si>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</si>
  <si>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</si>
  <si>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</si>
  <si>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</si>
  <si>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</si>
  <si>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</si>
  <si>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</si>
  <si>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</si>
  <si>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</si>
  <si>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</si>
  <si>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</si>
  <si>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</si>
  <si>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</si>
  <si>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</si>
  <si>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</si>
  <si>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</si>
  <si>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</si>
  <si>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</si>
  <si>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</si>
  <si>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</si>
  <si>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</si>
  <si>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</si>
  <si>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</si>
  <si>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</si>
  <si>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</si>
  <si>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</si>
  <si>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</si>
  <si>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</si>
  <si>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</si>
  <si>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</si>
  <si>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</si>
  <si>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</si>
  <si>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</si>
  <si>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</si>
  <si>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</si>
  <si>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</si>
  <si>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</si>
  <si>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</si>
  <si>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</si>
  <si>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</si>
  <si>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</si>
  <si>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</si>
  <si>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</si>
  <si>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</si>
  <si>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</si>
  <si>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</si>
  <si>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</si>
  <si>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</si>
  <si>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</si>
  <si>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</si>
  <si>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</si>
  <si>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</si>
  <si>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</si>
  <si>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</si>
  <si>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</si>
  <si>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</si>
  <si>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</si>
  <si>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</si>
  <si>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</si>
  <si>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</si>
  <si>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</si>
  <si>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</si>
  <si>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</si>
  <si>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</si>
  <si>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</si>
  <si>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</si>
  <si>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</si>
  <si>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</si>
  <si>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</si>
  <si>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</si>
  <si>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</si>
  <si>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</si>
  <si>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</si>
  <si>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</si>
  <si>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</si>
  <si>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</si>
  <si>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</si>
  <si>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</si>
  <si>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</si>
  <si>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</si>
  <si>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</si>
  <si>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</si>
  <si>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</si>
  <si>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</si>
  <si>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</si>
  <si>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</si>
  <si>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</si>
  <si>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</si>
  <si>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</si>
  <si>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</si>
  <si>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</si>
  <si>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</si>
  <si>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</si>
  <si>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</si>
  <si>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</si>
  <si>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</si>
  <si>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</si>
  <si>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</si>
  <si>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</si>
  <si>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</si>
  <si>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</si>
  <si>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</si>
  <si>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</si>
  <si>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</si>
  <si>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</si>
  <si>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</si>
  <si>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</si>
  <si>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</si>
  <si>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</si>
  <si>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</si>
  <si>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</si>
  <si>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</si>
  <si>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</si>
  <si>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</si>
  <si>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</si>
  <si>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</si>
  <si>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</si>
  <si>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</si>
  <si>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</si>
  <si>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</si>
  <si>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</si>
  <si>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</si>
  <si>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</si>
  <si>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</si>
  <si>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</si>
  <si>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</si>
  <si>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</si>
  <si>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</si>
  <si>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</si>
  <si>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</si>
  <si>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</si>
  <si>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</si>
  <si>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</si>
  <si>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</si>
  <si>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</si>
  <si>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</si>
  <si>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</si>
  <si>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</si>
  <si>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</si>
  <si>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</si>
  <si>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</si>
  <si>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</si>
  <si>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</si>
  <si>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</si>
  <si>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</si>
  <si>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</si>
  <si>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</si>
  <si>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</si>
  <si>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</si>
  <si>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</si>
  <si>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</si>
  <si>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</si>
  <si>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</si>
  <si>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</si>
  <si>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</si>
  <si>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</si>
  <si>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</si>
  <si>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</si>
  <si>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</si>
  <si>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</si>
  <si>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</si>
  <si>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</si>
  <si>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</si>
  <si>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</si>
  <si>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</si>
  <si>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</si>
  <si>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</si>
  <si>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</si>
  <si>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</si>
  <si>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</si>
  <si>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</si>
  <si>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</si>
  <si>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</si>
  <si>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</si>
  <si>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</si>
  <si>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</si>
  <si>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</si>
  <si>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</si>
  <si>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</si>
  <si>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</si>
  <si>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</si>
  <si>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</si>
  <si>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</si>
  <si>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</si>
  <si>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</si>
  <si>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</si>
  <si>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</si>
  <si>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</si>
  <si>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</si>
  <si>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</si>
  <si>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</si>
  <si>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</si>
  <si>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</si>
  <si>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</si>
  <si>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</si>
  <si>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</si>
  <si>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</si>
  <si>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</si>
  <si>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</si>
  <si>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</si>
  <si>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</si>
  <si>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</si>
  <si>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</si>
  <si>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</si>
  <si>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</si>
  <si>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</si>
  <si>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</si>
  <si>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</si>
  <si>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</si>
  <si>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</si>
  <si>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</si>
  <si>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</si>
  <si>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</si>
  <si>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</si>
  <si>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</si>
  <si>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</si>
  <si>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</si>
  <si>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</si>
  <si>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</si>
  <si>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</si>
  <si>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</si>
  <si>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</si>
  <si>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</si>
  <si>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</si>
  <si>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</si>
  <si>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</si>
  <si>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</si>
  <si>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</si>
  <si>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</si>
  <si>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</si>
  <si>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</si>
  <si>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</si>
  <si>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</si>
  <si>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</si>
  <si>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</si>
  <si>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</si>
  <si>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</si>
  <si>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</si>
  <si>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</si>
  <si>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</si>
  <si>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</si>
  <si>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</si>
  <si>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</si>
  <si>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</si>
  <si>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</si>
  <si>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</si>
  <si>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</si>
  <si>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</si>
  <si>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</si>
  <si>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</si>
  <si>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</si>
  <si>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</si>
  <si>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</si>
  <si>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</si>
  <si>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</si>
  <si>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</si>
  <si>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</si>
  <si>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</si>
  <si>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</si>
  <si>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</si>
  <si>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</si>
  <si>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</si>
  <si>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</si>
  <si>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</si>
  <si>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</si>
  <si>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</si>
  <si>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</si>
  <si>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</si>
  <si>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</si>
  <si>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</si>
  <si>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</si>
  <si>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</si>
  <si>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</si>
  <si>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</si>
  <si>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</si>
  <si>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</si>
  <si>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</si>
  <si>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</si>
  <si>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</si>
  <si>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</si>
  <si>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</si>
  <si>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</si>
  <si>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</si>
  <si>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</si>
  <si>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</si>
  <si>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</si>
  <si>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</si>
  <si>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</si>
  <si>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</si>
  <si>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</si>
  <si>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</si>
  <si>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</si>
  <si>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</si>
  <si>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</si>
  <si>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</si>
  <si>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</si>
  <si>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</si>
  <si>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</si>
  <si>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</si>
  <si>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</si>
  <si>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</si>
  <si>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</si>
  <si>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</si>
  <si>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</si>
  <si>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</si>
  <si>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</si>
  <si>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</si>
  <si>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</si>
  <si>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</si>
  <si>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</si>
  <si>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</si>
  <si>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</si>
  <si>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</si>
  <si>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</si>
  <si>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</si>
  <si>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</si>
  <si>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</si>
  <si>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</si>
  <si>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</si>
  <si>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</si>
  <si>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</si>
  <si>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</si>
  <si>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</si>
  <si>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</si>
  <si>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</si>
  <si>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</si>
  <si>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</si>
  <si>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</si>
  <si>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</si>
  <si>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</si>
  <si>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</si>
  <si>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</si>
  <si>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</si>
  <si>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</si>
  <si>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</si>
  <si>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</si>
  <si>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</si>
  <si>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</si>
  <si>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</si>
  <si>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</si>
  <si>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</si>
  <si>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</si>
  <si>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</si>
  <si>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</si>
  <si>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</si>
  <si>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</si>
  <si>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</si>
  <si>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</si>
  <si>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</si>
  <si>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</si>
  <si>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</si>
  <si>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</si>
  <si>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</si>
  <si>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</si>
  <si>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</si>
  <si>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</si>
  <si>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</si>
  <si>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</si>
  <si>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</si>
  <si>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</si>
  <si>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</si>
  <si>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</si>
  <si>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</si>
  <si>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</si>
  <si>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</si>
  <si>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</si>
  <si>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</si>
  <si>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</si>
  <si>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</si>
  <si>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</si>
  <si>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</si>
  <si>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</si>
  <si>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</si>
  <si>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</si>
  <si>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</si>
  <si>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</si>
  <si>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</si>
  <si>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</si>
  <si>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</si>
  <si>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</si>
  <si>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</si>
  <si>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</si>
  <si>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</si>
  <si>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</si>
  <si>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</si>
  <si>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</si>
  <si>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</si>
  <si>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</si>
  <si>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</si>
  <si>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</si>
  <si>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</si>
  <si>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</si>
  <si>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</si>
  <si>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</si>
  <si>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</si>
  <si>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</si>
  <si>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</si>
  <si>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</si>
  <si>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</si>
  <si>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</si>
  <si>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</si>
  <si>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</si>
  <si>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</si>
  <si>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</si>
  <si>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</si>
  <si>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</si>
  <si>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</si>
  <si>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</si>
  <si>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</si>
  <si>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</si>
  <si>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</si>
  <si>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</si>
  <si>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</si>
  <si>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</si>
  <si>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</si>
  <si>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</si>
  <si>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</si>
  <si>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</si>
  <si>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</si>
  <si>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</si>
  <si>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</si>
  <si>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</si>
  <si>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</si>
  <si>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</si>
  <si>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</si>
  <si>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</si>
  <si>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</si>
  <si>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</si>
  <si>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</si>
  <si>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</si>
  <si>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</si>
  <si>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</si>
  <si>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</si>
  <si>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</si>
  <si>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</si>
  <si>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</si>
  <si>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</si>
  <si>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</si>
  <si>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</si>
  <si>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</si>
  <si>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</si>
  <si>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</si>
  <si>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</si>
  <si>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</si>
  <si>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</si>
  <si>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</si>
  <si>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</si>
  <si>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</si>
  <si>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</si>
  <si>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</si>
  <si>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</si>
  <si>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</si>
  <si>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</si>
  <si>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</si>
  <si>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</si>
  <si>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</si>
  <si>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</si>
  <si>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</si>
  <si>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</si>
  <si>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</si>
  <si>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</si>
  <si>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</si>
  <si>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</si>
  <si>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</si>
  <si>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</si>
  <si>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</si>
  <si>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</si>
  <si>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</si>
  <si>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</si>
  <si>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</si>
  <si>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</si>
  <si>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</si>
  <si>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</si>
  <si>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</si>
  <si>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</si>
  <si>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</si>
  <si>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</si>
  <si>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</si>
  <si>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</si>
  <si>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</si>
  <si>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</si>
  <si>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</si>
  <si>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</si>
  <si>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</si>
  <si>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</si>
  <si>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</si>
  <si>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</si>
  <si>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</si>
  <si>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</si>
  <si>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</si>
  <si>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</si>
  <si>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</si>
  <si>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</si>
  <si>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</si>
  <si>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</si>
  <si>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</si>
  <si>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</si>
  <si>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</si>
  <si>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</si>
  <si>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</si>
  <si>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</si>
  <si>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</si>
  <si>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</si>
  <si>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</si>
  <si>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</si>
  <si>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</si>
  <si>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</si>
  <si>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</si>
  <si>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</si>
  <si>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</si>
  <si>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</si>
  <si>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</si>
  <si>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</si>
  <si>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</si>
  <si>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</si>
  <si>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</si>
  <si>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</si>
  <si>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</si>
  <si>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</si>
  <si>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</si>
  <si>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</si>
  <si>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</si>
  <si>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</si>
  <si>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</si>
  <si>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</si>
  <si>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</si>
  <si>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</si>
  <si>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</si>
  <si>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</si>
  <si>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</si>
  <si>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</si>
  <si>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</si>
  <si>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</si>
  <si>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</si>
  <si>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</si>
  <si>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</si>
  <si>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</si>
  <si>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</si>
  <si>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</si>
  <si>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</si>
  <si>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</si>
  <si>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</si>
  <si>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</si>
  <si>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</si>
  <si>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</si>
  <si>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</si>
  <si>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</si>
  <si>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</si>
  <si>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</si>
  <si>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</si>
  <si>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</si>
  <si>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</si>
  <si>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</si>
  <si>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</si>
  <si>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</si>
  <si>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</si>
  <si>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</si>
  <si>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</si>
  <si>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</si>
  <si>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</si>
  <si>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</si>
  <si>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</si>
  <si>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</si>
  <si>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</si>
  <si>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</si>
  <si>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</si>
  <si>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</si>
  <si>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</si>
  <si>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</si>
  <si>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</si>
  <si>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</si>
  <si>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</si>
  <si>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</si>
  <si>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</si>
  <si>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</si>
  <si>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</si>
  <si>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</si>
  <si>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</si>
  <si>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</si>
  <si>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</si>
  <si>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</si>
  <si>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</si>
  <si>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</si>
  <si>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</si>
  <si>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</si>
  <si>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</si>
  <si>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</si>
  <si>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</si>
  <si>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</si>
  <si>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</si>
  <si>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</si>
  <si>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</si>
  <si>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</si>
  <si>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</si>
  <si>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</si>
  <si>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</si>
  <si>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</si>
  <si>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</si>
  <si>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</si>
  <si>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</si>
  <si>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</si>
  <si>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</si>
  <si>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</si>
  <si>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</si>
  <si>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</si>
  <si>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</si>
  <si>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</si>
  <si>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</si>
  <si>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</si>
  <si>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</si>
  <si>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</si>
  <si>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</si>
  <si>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</si>
  <si>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</si>
  <si>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</si>
  <si>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</si>
  <si>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</si>
  <si>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</si>
  <si>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</si>
  <si>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</si>
  <si>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</si>
  <si>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</si>
  <si>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</si>
  <si>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</si>
  <si>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</si>
  <si>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</si>
  <si>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</si>
  <si>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</si>
  <si>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</si>
  <si>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</si>
  <si>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</si>
  <si>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</si>
  <si>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</si>
  <si>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</si>
  <si>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</si>
  <si>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</si>
  <si>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</si>
  <si>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</si>
  <si>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</si>
  <si>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</si>
  <si>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</si>
  <si>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</si>
  <si>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</si>
  <si>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</si>
  <si>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</si>
  <si>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</si>
  <si>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</si>
  <si>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</si>
  <si>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</si>
  <si>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</si>
  <si>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</si>
  <si>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</si>
  <si>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</si>
  <si>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</si>
  <si>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</si>
  <si>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</si>
  <si>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</si>
  <si>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</si>
  <si>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</si>
  <si>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</si>
  <si>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</si>
  <si>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</si>
  <si>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</si>
  <si>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</si>
  <si>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</si>
  <si>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</si>
  <si>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</si>
  <si>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</si>
  <si>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</si>
  <si>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</si>
  <si>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</si>
  <si>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</si>
  <si>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</si>
  <si>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</si>
  <si>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</si>
  <si>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</si>
  <si>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</si>
  <si>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</si>
  <si>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</si>
  <si>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</si>
  <si>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</si>
  <si>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</si>
  <si>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</si>
  <si>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</si>
  <si>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</si>
  <si>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</si>
  <si>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</si>
  <si>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</si>
  <si>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</si>
  <si>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</si>
  <si>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</si>
  <si>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</si>
  <si>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</si>
  <si>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</si>
  <si>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</si>
  <si>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</si>
  <si>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</si>
  <si>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</si>
  <si>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</si>
  <si>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</si>
  <si>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</si>
  <si>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</si>
  <si>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</si>
  <si>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</si>
  <si>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</si>
  <si>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</si>
  <si>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</si>
  <si>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</si>
  <si>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</si>
  <si>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</si>
  <si>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</si>
  <si>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</si>
  <si>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</si>
  <si>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</si>
  <si>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</si>
  <si>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</si>
  <si>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</si>
  <si>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</si>
  <si>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</si>
  <si>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</si>
  <si>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</si>
  <si>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</si>
  <si>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</si>
  <si>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</si>
  <si>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</si>
  <si>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</si>
  <si>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</si>
  <si>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</si>
  <si>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</si>
  <si>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</si>
  <si>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</si>
  <si>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</si>
  <si>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</si>
  <si>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</si>
  <si>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</si>
  <si>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</si>
  <si>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</si>
  <si>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</si>
  <si>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</si>
  <si>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</si>
  <si>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</si>
  <si>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</si>
  <si>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</si>
  <si>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</si>
  <si>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</si>
  <si>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</si>
  <si>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</si>
  <si>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</si>
  <si>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</si>
  <si>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</si>
  <si>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</si>
  <si>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</si>
  <si>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</si>
  <si>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</si>
  <si>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</si>
  <si>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</si>
  <si>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</si>
  <si>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</si>
  <si>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</si>
  <si>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</si>
  <si>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</si>
  <si>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</si>
  <si>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</si>
  <si>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</si>
  <si>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</si>
  <si>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</si>
  <si>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</si>
  <si>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</si>
  <si>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</si>
  <si>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</si>
  <si>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</si>
  <si>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</si>
  <si>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</si>
  <si>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</si>
  <si>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</si>
  <si>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</si>
  <si>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</si>
  <si>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</si>
  <si>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</si>
  <si>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</si>
  <si>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</si>
  <si>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</si>
  <si>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</si>
  <si>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</si>
  <si>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</si>
  <si>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</si>
  <si>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</si>
  <si>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</si>
  <si>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</si>
  <si>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</si>
  <si>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</si>
  <si>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</si>
  <si>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</si>
  <si>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</si>
  <si>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</si>
  <si>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</si>
  <si>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</si>
  <si>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</si>
  <si>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</si>
  <si>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</si>
  <si>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</si>
  <si>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</si>
  <si>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</si>
  <si>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</si>
  <si>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</si>
  <si>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</si>
  <si>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</si>
  <si>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</si>
  <si>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</si>
  <si>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</si>
  <si>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</si>
  <si>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</si>
  <si>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</si>
  <si>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</si>
  <si>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</si>
  <si>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</si>
  <si>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</si>
  <si>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</si>
  <si>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</si>
  <si>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</si>
  <si>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</si>
  <si>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</si>
  <si>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</si>
  <si>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</si>
  <si>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</si>
  <si>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</si>
  <si>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</si>
  <si>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</si>
  <si>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</si>
  <si>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</si>
  <si>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</si>
  <si>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</si>
  <si>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</si>
  <si>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</si>
  <si>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</si>
  <si>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</si>
  <si>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</si>
  <si>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</si>
  <si>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</si>
  <si>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</si>
  <si>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</si>
  <si>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</si>
  <si>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</si>
  <si>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</si>
  <si>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</si>
  <si>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</si>
  <si>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</si>
  <si>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</si>
  <si>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</si>
  <si>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</si>
  <si>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</si>
  <si>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</si>
  <si>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</si>
  <si>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</si>
  <si>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</si>
  <si>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</si>
  <si>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</si>
  <si>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</si>
  <si>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</si>
  <si>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</si>
  <si>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</si>
  <si>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</si>
  <si>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</si>
  <si>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</si>
  <si>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</si>
  <si>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</si>
  <si>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</si>
  <si>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</si>
  <si>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</si>
  <si>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</si>
  <si>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</si>
  <si>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</si>
  <si>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</si>
  <si>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</si>
  <si>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</si>
  <si>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</si>
  <si>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</si>
  <si>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</si>
  <si>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</si>
  <si>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</si>
  <si>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</si>
  <si>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</si>
  <si>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</si>
  <si>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</si>
  <si>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</si>
  <si>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</si>
  <si>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</si>
  <si>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</si>
  <si>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</si>
  <si>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</si>
  <si>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</si>
  <si>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</si>
  <si>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</si>
  <si>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</si>
  <si>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</si>
  <si>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</si>
  <si>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</si>
  <si>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</si>
  <si>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</si>
  <si>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</si>
  <si>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</si>
  <si>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</si>
  <si>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</si>
  <si>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</si>
  <si>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</si>
  <si>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</si>
  <si>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</si>
  <si>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</si>
  <si>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</si>
  <si>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</si>
  <si>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</si>
  <si>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</si>
  <si>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</si>
  <si>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</si>
  <si>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</si>
  <si>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</si>
  <si>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</si>
  <si>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</si>
  <si>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</si>
  <si>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</si>
  <si>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</si>
  <si>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</si>
  <si>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</si>
  <si>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</si>
  <si>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</si>
  <si>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</si>
  <si>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</si>
  <si>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</si>
  <si>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</si>
  <si>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</si>
  <si>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</si>
  <si>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</si>
  <si>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</si>
  <si>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</si>
  <si>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</si>
  <si>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</si>
  <si>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</si>
  <si>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</si>
  <si>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</si>
  <si>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</si>
  <si>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</si>
  <si>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</si>
  <si>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</si>
  <si>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</si>
  <si>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</si>
  <si>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</si>
  <si>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</si>
  <si>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</si>
  <si>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</si>
  <si>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</si>
  <si>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</si>
  <si>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</si>
  <si>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</si>
  <si>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</si>
  <si>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</si>
  <si>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</si>
  <si>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</si>
  <si>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</si>
  <si>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</si>
  <si>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</si>
  <si>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</si>
  <si>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</si>
  <si>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</si>
  <si>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</si>
  <si>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</si>
  <si>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</si>
  <si>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</si>
  <si>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</si>
  <si>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</si>
  <si>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</si>
  <si>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</si>
  <si>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</si>
  <si>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</si>
  <si>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</si>
  <si>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</si>
  <si>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</si>
  <si>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</si>
  <si>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</si>
  <si>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</si>
  <si>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</si>
  <si>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</si>
  <si>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</si>
  <si>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</si>
  <si>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</si>
  <si>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</si>
  <si>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</si>
  <si>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</si>
  <si>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</si>
  <si>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</si>
  <si>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</si>
  <si>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</si>
  <si>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</si>
  <si>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</si>
  <si>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</si>
  <si>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</si>
  <si>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</si>
  <si>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</si>
  <si>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</si>
  <si>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</si>
  <si>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</si>
  <si>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</si>
  <si>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</si>
  <si>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</si>
  <si>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</si>
  <si>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</si>
  <si>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</si>
  <si>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</si>
  <si>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</si>
  <si>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</si>
  <si>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</si>
  <si>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</si>
  <si>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</si>
  <si>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</si>
  <si>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</si>
  <si>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</si>
  <si>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</si>
  <si>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</si>
  <si>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</si>
  <si>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</si>
  <si>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</si>
  <si>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</si>
  <si>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</si>
  <si>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</si>
  <si>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</si>
  <si>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</si>
  <si>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</si>
  <si>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</si>
  <si>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</si>
  <si>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</si>
  <si>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</si>
  <si>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</si>
  <si>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</si>
  <si>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</si>
  <si>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</si>
  <si>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</si>
  <si>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</si>
  <si>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</si>
  <si>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</si>
  <si>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</si>
  <si>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</si>
  <si>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</si>
  <si>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</si>
  <si>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</si>
  <si>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</si>
  <si>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</si>
  <si>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</si>
  <si>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</si>
  <si>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</si>
  <si>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</si>
  <si>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</si>
  <si>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</si>
  <si>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</si>
  <si>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</si>
  <si>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</si>
  <si>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</si>
  <si>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</si>
  <si>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</si>
  <si>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</si>
  <si>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</si>
  <si>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</si>
  <si>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</si>
  <si>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</si>
  <si>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</si>
  <si>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</si>
  <si>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</si>
  <si>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</si>
  <si>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</si>
  <si>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</si>
  <si>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</si>
  <si>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</si>
  <si>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</si>
  <si>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</si>
  <si>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</si>
  <si>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</si>
  <si>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</si>
  <si>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</si>
  <si>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</si>
  <si>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</si>
  <si>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</si>
  <si>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</si>
  <si>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</si>
  <si>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</si>
  <si>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</si>
  <si>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</si>
  <si>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</si>
  <si>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</si>
  <si>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</si>
  <si>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</si>
  <si>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</si>
  <si>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</si>
  <si>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</si>
  <si>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</si>
  <si>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</si>
  <si>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</si>
  <si>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</si>
  <si>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</si>
  <si>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</si>
  <si>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</si>
  <si>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</si>
  <si>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</si>
  <si>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</si>
  <si>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</si>
  <si>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</si>
  <si>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</si>
  <si>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</si>
  <si>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</si>
  <si>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</si>
  <si>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</si>
  <si>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</si>
  <si>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</si>
  <si>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</si>
  <si>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</si>
  <si>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</si>
  <si>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</si>
  <si>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</si>
  <si>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</si>
  <si>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</si>
  <si>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</si>
  <si>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</si>
  <si>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</si>
  <si>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</si>
  <si>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</si>
  <si>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</si>
  <si>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</si>
  <si>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</si>
  <si>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</si>
  <si>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</si>
  <si>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</si>
  <si>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</si>
  <si>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</si>
  <si>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</si>
  <si>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</si>
  <si>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</si>
  <si>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</si>
  <si>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</si>
  <si>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</si>
  <si>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</si>
  <si>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</si>
  <si>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</si>
  <si>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</si>
  <si>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</si>
  <si>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</si>
  <si>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</si>
  <si>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</si>
  <si>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</si>
  <si>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</si>
  <si>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</si>
  <si>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</si>
  <si>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</si>
  <si>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</si>
  <si>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</si>
  <si>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</si>
  <si>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</si>
  <si>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</si>
  <si>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</si>
  <si>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</si>
  <si>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</si>
  <si>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</si>
  <si>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</si>
  <si>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</si>
  <si>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</si>
  <si>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</si>
  <si>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</si>
  <si>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</si>
  <si>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</si>
  <si>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</si>
  <si>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</si>
  <si>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</si>
  <si>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</si>
  <si>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</si>
  <si>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</si>
  <si>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</si>
  <si>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</si>
  <si>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</si>
  <si>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</si>
  <si>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</si>
  <si>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</si>
  <si>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</si>
  <si>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</si>
  <si>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</si>
  <si>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</si>
  <si>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</si>
  <si>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</si>
  <si>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</si>
  <si>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</si>
  <si>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</si>
  <si>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</si>
  <si>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</si>
  <si>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</si>
  <si>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</si>
  <si>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</si>
  <si>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</si>
  <si>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</si>
  <si>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</si>
  <si>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</si>
  <si>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</si>
  <si>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</si>
  <si>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</si>
  <si>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</si>
  <si>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</si>
  <si>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</si>
  <si>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</si>
  <si>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</si>
  <si>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</si>
  <si>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</si>
  <si>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</si>
  <si>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</si>
  <si>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</si>
  <si>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</si>
  <si>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</si>
  <si>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</si>
  <si>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</si>
  <si>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</si>
  <si>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</si>
  <si>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</si>
  <si>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</si>
  <si>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</si>
  <si>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</si>
  <si>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</si>
  <si>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</si>
  <si>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</si>
  <si>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</si>
  <si>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</si>
  <si>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</si>
  <si>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</si>
  <si>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</si>
  <si>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</si>
  <si>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</si>
  <si>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</si>
  <si>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</si>
  <si>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</si>
  <si>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</si>
  <si>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</si>
  <si>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</si>
  <si>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</si>
  <si>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</si>
  <si>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</si>
  <si>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</si>
  <si>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</si>
  <si>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</si>
  <si>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</si>
  <si>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</si>
  <si>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</si>
  <si>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</si>
  <si>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</si>
  <si>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</si>
  <si>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</si>
  <si>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</si>
  <si>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</si>
  <si>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</si>
  <si>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</si>
  <si>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</si>
  <si>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</si>
  <si>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</si>
  <si>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</si>
  <si>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</si>
  <si>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</si>
  <si>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</si>
  <si>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</si>
  <si>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</si>
  <si>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</si>
  <si>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</si>
  <si>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</si>
  <si>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</si>
  <si>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</si>
  <si>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</si>
  <si>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</si>
  <si>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</si>
  <si>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</si>
  <si>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</si>
  <si>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</si>
  <si>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</si>
  <si>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</si>
  <si>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</si>
  <si>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</si>
  <si>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</si>
  <si>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</si>
  <si>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</si>
  <si>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</si>
  <si>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</si>
  <si>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</si>
  <si>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</si>
  <si>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</si>
  <si>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</si>
  <si>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</si>
  <si>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</si>
  <si>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</si>
  <si>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</si>
  <si>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</si>
  <si>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</si>
  <si>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</si>
  <si>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</si>
  <si>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</si>
  <si>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</si>
  <si>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</si>
  <si>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</si>
  <si>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</si>
  <si>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</si>
  <si>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</si>
  <si>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</si>
  <si>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</si>
  <si>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</si>
  <si>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</si>
  <si>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</si>
  <si>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</si>
  <si>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</si>
  <si>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</si>
  <si>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</si>
  <si>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</si>
  <si>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</si>
  <si>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</si>
  <si>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</si>
  <si>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</si>
  <si>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</si>
  <si>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</si>
  <si>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</si>
  <si>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</si>
  <si>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</si>
  <si>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</si>
  <si>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</si>
  <si>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</si>
  <si>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</si>
  <si>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</si>
  <si>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</si>
  <si>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</si>
  <si>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</si>
  <si>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</si>
  <si>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</si>
  <si>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</si>
  <si>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</si>
  <si>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</si>
  <si>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</si>
  <si>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</si>
  <si>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</si>
  <si>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</si>
  <si>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</si>
  <si>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</si>
  <si>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</si>
  <si>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</si>
  <si>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</si>
  <si>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</si>
  <si>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</si>
  <si>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</si>
  <si>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</si>
  <si>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</si>
  <si>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</si>
  <si>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</si>
  <si>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</si>
  <si>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</si>
  <si>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</si>
  <si>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</si>
  <si>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</si>
  <si>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</si>
  <si>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</si>
  <si>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</si>
  <si>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</si>
  <si>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</si>
  <si>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</si>
  <si>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</si>
  <si>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</si>
  <si>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</si>
  <si>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</si>
  <si>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</si>
  <si>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</si>
  <si>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</si>
  <si>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</si>
  <si>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</si>
  <si>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</si>
  <si>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</si>
  <si>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</si>
  <si>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</si>
  <si>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</si>
  <si>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</si>
  <si>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</si>
  <si>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</si>
  <si>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</si>
  <si>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</si>
  <si>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</si>
  <si>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</si>
  <si>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</si>
  <si>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</si>
  <si>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</si>
  <si>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</si>
  <si>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</si>
  <si>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</si>
  <si>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</si>
  <si>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</si>
  <si>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</si>
  <si>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</si>
  <si>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</si>
  <si>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</si>
  <si>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</si>
  <si>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</si>
  <si>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</si>
  <si>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</si>
  <si>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</si>
  <si>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</si>
  <si>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</si>
  <si>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</si>
  <si>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</si>
  <si>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</si>
  <si>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</si>
  <si>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</si>
  <si>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</si>
  <si>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</si>
  <si>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</si>
  <si>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</si>
  <si>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</si>
  <si>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</si>
  <si>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</si>
  <si>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</si>
  <si>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</si>
  <si>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</si>
  <si>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</si>
  <si>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</si>
  <si>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</si>
  <si>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</si>
  <si>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</si>
  <si>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</si>
  <si>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</si>
  <si>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</si>
  <si>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</si>
  <si>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</si>
  <si>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</si>
  <si>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</si>
  <si>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</si>
  <si>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</si>
  <si>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</si>
  <si>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</si>
  <si>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</si>
  <si>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</si>
  <si>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</si>
  <si>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</si>
  <si>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</si>
  <si>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</si>
  <si>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</si>
  <si>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</si>
  <si>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</si>
  <si>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</si>
  <si>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</si>
  <si>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</si>
  <si>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</si>
  <si>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</si>
  <si>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</si>
  <si>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</si>
  <si>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</si>
  <si>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</si>
  <si>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</si>
  <si>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</si>
  <si>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</si>
  <si>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</si>
  <si>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</si>
  <si>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</si>
  <si>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</si>
  <si>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</si>
  <si>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</si>
  <si>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</si>
  <si>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</si>
  <si>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</si>
  <si>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</si>
  <si>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</si>
  <si>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</si>
  <si>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</si>
  <si>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</si>
  <si>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</si>
  <si>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</si>
  <si>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</si>
  <si>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</si>
  <si>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</si>
  <si>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</si>
  <si>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</si>
  <si>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</si>
  <si>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</si>
  <si>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</si>
  <si>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</si>
  <si>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</si>
  <si>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</si>
  <si>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</si>
  <si>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</si>
  <si>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</si>
  <si>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</si>
  <si>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</si>
  <si>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</si>
  <si>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</si>
  <si>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</si>
  <si>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</si>
  <si>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</si>
  <si>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</si>
  <si>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</si>
  <si>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</si>
  <si>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</si>
  <si>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</si>
  <si>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</si>
  <si>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</si>
  <si>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</si>
  <si>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</si>
  <si>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</si>
  <si>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</si>
  <si>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</si>
  <si>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</si>
  <si>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</si>
  <si>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</si>
  <si>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</si>
  <si>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</si>
  <si>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</si>
  <si>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</si>
  <si>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</si>
  <si>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</si>
  <si>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</si>
  <si>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</si>
  <si>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</si>
  <si>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</si>
  <si>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</si>
  <si>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</si>
  <si>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</si>
  <si>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</si>
  <si>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</si>
  <si>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</si>
  <si>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</si>
  <si>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</si>
  <si>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</si>
  <si>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</si>
  <si>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</si>
  <si>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</si>
  <si>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</si>
  <si>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</si>
  <si>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</si>
  <si>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</si>
  <si>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</si>
  <si>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</si>
  <si>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</si>
  <si>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</si>
  <si>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</si>
  <si>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</si>
  <si>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</si>
  <si>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</si>
  <si>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</si>
  <si>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</si>
  <si>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</si>
  <si>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</si>
  <si>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</si>
  <si>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</si>
  <si>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</si>
  <si>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</si>
  <si>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</si>
  <si>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</si>
  <si>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</si>
  <si>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</si>
  <si>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</si>
  <si>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</si>
  <si>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</si>
  <si>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</si>
  <si>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</si>
  <si>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</si>
  <si>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</si>
  <si>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</si>
  <si>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</si>
  <si>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</si>
  <si>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</si>
  <si>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</si>
  <si>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</si>
  <si>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</si>
  <si>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</si>
  <si>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</si>
  <si>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</si>
  <si>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</si>
  <si>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</si>
  <si>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</si>
  <si>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</si>
  <si>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</si>
  <si>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</si>
  <si>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</si>
  <si>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</si>
  <si>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</si>
  <si>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</si>
  <si>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</si>
  <si>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</si>
  <si>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</si>
  <si>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</si>
  <si>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</si>
  <si>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</si>
  <si>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</si>
  <si>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</si>
  <si>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</si>
  <si>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</si>
  <si>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</si>
  <si>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</si>
  <si>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</si>
  <si>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</si>
  <si>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</si>
  <si>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</si>
  <si>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</si>
  <si>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</si>
  <si>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</si>
  <si>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</si>
  <si>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</si>
  <si>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</si>
  <si>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</si>
  <si>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</si>
  <si>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</si>
  <si>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</si>
  <si>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</si>
  <si>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</si>
  <si>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</si>
  <si>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</si>
  <si>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</si>
  <si>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</si>
  <si>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</si>
  <si>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</si>
  <si>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</si>
  <si>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</si>
  <si>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</si>
  <si>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</si>
  <si>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</si>
  <si>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</si>
  <si>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</si>
  <si>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</si>
  <si>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</si>
  <si>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</si>
  <si>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</si>
  <si>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</si>
  <si>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</si>
  <si>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</si>
  <si>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</si>
  <si>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</si>
  <si>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</si>
  <si>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</si>
  <si>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</si>
  <si>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</si>
  <si>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</si>
  <si>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</si>
  <si>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</si>
  <si>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</si>
  <si>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</si>
  <si>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</si>
  <si>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</si>
  <si>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</si>
  <si>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</si>
  <si>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</si>
  <si>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</si>
  <si>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</si>
  <si>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</si>
  <si>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</si>
  <si>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</si>
  <si>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</si>
  <si>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</si>
  <si>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</si>
  <si>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</si>
  <si>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</si>
  <si>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</si>
  <si>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</si>
  <si>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</si>
  <si>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</si>
  <si>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</si>
  <si>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</si>
  <si>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</si>
  <si>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</si>
  <si>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</si>
  <si>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</si>
  <si>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</si>
  <si>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</si>
  <si>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</si>
  <si>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</si>
  <si>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</si>
  <si>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</si>
  <si>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</si>
  <si>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</si>
  <si>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</si>
  <si>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</si>
  <si>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</si>
  <si>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</si>
  <si>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</si>
  <si>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</si>
  <si>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</si>
  <si>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</si>
  <si>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</si>
  <si>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</si>
  <si>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</si>
  <si>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</si>
  <si>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</si>
  <si>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</si>
  <si>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</si>
  <si>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</si>
  <si>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</si>
  <si>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</si>
  <si>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</si>
  <si>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</si>
  <si>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</si>
  <si>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</si>
  <si>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</si>
  <si>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</si>
  <si>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</si>
  <si>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</si>
  <si>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</si>
  <si>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</si>
  <si>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</si>
  <si>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</si>
  <si>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</si>
  <si>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</si>
  <si>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</si>
  <si>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</si>
  <si>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</si>
  <si>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</si>
  <si>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</si>
  <si>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</si>
  <si>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</si>
  <si>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</si>
  <si>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</si>
  <si>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</si>
  <si>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</si>
  <si>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</si>
  <si>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</si>
  <si>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</si>
  <si>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</si>
  <si>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</si>
  <si>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</si>
  <si>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</si>
  <si>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</si>
  <si>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</si>
  <si>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</si>
  <si>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</si>
  <si>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</si>
  <si>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</si>
  <si>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</si>
  <si>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</si>
  <si>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</si>
  <si>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</si>
  <si>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</si>
  <si>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</si>
  <si>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</si>
  <si>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</si>
  <si>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</si>
  <si>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</si>
  <si>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</si>
  <si>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</si>
  <si>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</si>
  <si>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</si>
  <si>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</si>
  <si>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</si>
  <si>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</si>
  <si>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</si>
  <si>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</si>
  <si>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</si>
  <si>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</si>
  <si>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</si>
  <si>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</si>
  <si>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</si>
  <si>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</si>
  <si>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</si>
  <si>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</si>
  <si>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</si>
  <si>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</si>
  <si>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</si>
  <si>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</si>
  <si>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</si>
  <si>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</si>
  <si>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</si>
  <si>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</si>
  <si>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</si>
  <si>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</si>
  <si>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</si>
  <si>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</si>
  <si>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</si>
  <si>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</si>
  <si>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</si>
  <si>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</si>
  <si>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</si>
  <si>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</si>
  <si>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</si>
  <si>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</si>
  <si>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</si>
  <si>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</si>
  <si>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</si>
  <si>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</si>
  <si>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</si>
  <si>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</si>
  <si>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</si>
  <si>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</si>
  <si>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</si>
  <si>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</si>
  <si>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</si>
  <si>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</si>
  <si>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</si>
  <si>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</si>
  <si>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</si>
  <si>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</si>
  <si>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</si>
  <si>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</si>
  <si>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</si>
  <si>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</si>
  <si>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</si>
  <si>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</si>
  <si>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</si>
  <si>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</si>
  <si>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</si>
  <si>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</si>
  <si>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</si>
  <si>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</si>
  <si>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</si>
  <si>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</si>
  <si>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</si>
  <si>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</si>
  <si>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</si>
  <si>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</si>
  <si>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</si>
  <si>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</si>
  <si>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</si>
  <si>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</si>
  <si>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</si>
  <si>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</si>
  <si>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</si>
  <si>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</si>
  <si>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</si>
  <si>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</si>
  <si>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</si>
  <si>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</si>
  <si>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</si>
  <si>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</si>
  <si>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</si>
  <si>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</si>
  <si>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</si>
  <si>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</si>
  <si>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</si>
  <si>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</si>
  <si>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</si>
  <si>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</si>
  <si>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</si>
  <si>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</si>
  <si>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</si>
  <si>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</si>
  <si>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</si>
  <si>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</si>
  <si>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</si>
  <si>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</si>
  <si>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</si>
  <si>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</si>
  <si>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</si>
  <si>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</si>
  <si>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</si>
  <si>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</si>
  <si>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</si>
  <si>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</si>
  <si>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</si>
  <si>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</si>
  <si>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</si>
  <si>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</si>
  <si>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</si>
  <si>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</si>
  <si>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</si>
  <si>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</si>
  <si>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</si>
  <si>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</si>
  <si>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</si>
  <si>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</si>
  <si>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</si>
  <si>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</si>
  <si>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</si>
  <si>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</si>
  <si>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</si>
  <si>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</si>
  <si>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</si>
  <si>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</si>
  <si>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</si>
  <si>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</si>
  <si>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</si>
  <si>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</si>
  <si>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</si>
  <si>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</si>
  <si>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</si>
  <si>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</si>
  <si>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</si>
  <si>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</si>
  <si>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</si>
  <si>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</si>
  <si>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</si>
  <si>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</si>
  <si>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</si>
  <si>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</si>
  <si>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</si>
  <si>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</si>
  <si>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</si>
  <si>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</si>
  <si>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</si>
  <si>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</si>
  <si>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</si>
  <si>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</si>
  <si>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</si>
  <si>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</si>
  <si>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</si>
  <si>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</si>
  <si>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</si>
  <si>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</si>
  <si>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</si>
  <si>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</si>
  <si>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</si>
  <si>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</si>
  <si>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</si>
  <si>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</si>
  <si>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</si>
  <si>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</si>
  <si>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</si>
  <si>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</si>
  <si>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</si>
  <si>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</si>
  <si>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</si>
  <si>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</si>
  <si>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</si>
  <si>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</si>
  <si>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</si>
  <si>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</si>
  <si>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</si>
  <si>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</si>
  <si>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</si>
  <si>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</si>
  <si>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</si>
  <si>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</si>
  <si>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</si>
  <si>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</si>
  <si>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</si>
  <si>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</si>
  <si>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</si>
  <si>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</si>
  <si>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</si>
  <si>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</si>
  <si>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</si>
  <si>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</si>
  <si>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</si>
  <si>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</si>
  <si>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</si>
  <si>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</si>
  <si>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</si>
  <si>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</si>
  <si>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</si>
  <si>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</si>
  <si>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</si>
  <si>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</si>
  <si>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</si>
  <si>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</si>
  <si>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</si>
  <si>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</si>
  <si>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</si>
  <si>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</si>
  <si>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</si>
  <si>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</si>
  <si>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</si>
  <si>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</si>
  <si>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</si>
  <si>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</si>
  <si>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</si>
  <si>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</si>
  <si>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</si>
  <si>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</si>
  <si>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</si>
  <si>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</si>
  <si>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</si>
  <si>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</si>
  <si>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</si>
  <si>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</si>
  <si>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</si>
  <si>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</si>
  <si>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</si>
  <si>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</si>
  <si>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</si>
  <si>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</si>
  <si>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</si>
  <si>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</si>
  <si>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</si>
  <si>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</si>
  <si>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</si>
  <si>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</si>
  <si>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</si>
  <si>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</si>
  <si>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</si>
  <si>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</si>
  <si>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</si>
  <si>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</si>
  <si>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</si>
  <si>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</si>
  <si>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</si>
  <si>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</si>
  <si>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</si>
  <si>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</si>
  <si>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</si>
  <si>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</si>
  <si>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</si>
  <si>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</si>
  <si>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</si>
  <si>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</si>
  <si>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</si>
  <si>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</si>
  <si>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</si>
  <si>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</si>
  <si>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</si>
  <si>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</si>
  <si>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</si>
  <si>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</si>
  <si>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</si>
  <si>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</si>
  <si>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</si>
  <si>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</si>
  <si>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</si>
  <si>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</si>
  <si>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</si>
  <si>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</si>
  <si>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</si>
  <si>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</si>
  <si>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</si>
  <si>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</si>
  <si>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</si>
  <si>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</si>
  <si>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</si>
  <si>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</si>
  <si>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</si>
  <si>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</si>
  <si>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</si>
  <si>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</si>
  <si>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</si>
  <si>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</si>
  <si>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</si>
  <si>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</si>
  <si>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</si>
  <si>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</si>
  <si>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</si>
  <si>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</si>
  <si>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</si>
  <si>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</si>
  <si>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</si>
  <si>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</si>
  <si>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</si>
  <si>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</si>
  <si>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</si>
  <si>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</si>
  <si>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</si>
  <si>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</si>
  <si>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</si>
  <si>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</si>
  <si>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</si>
  <si>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</si>
  <si>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</si>
  <si>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</si>
  <si>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</si>
  <si>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</si>
  <si>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</si>
  <si>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</si>
  <si>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</si>
  <si>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</si>
  <si>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</si>
  <si>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</si>
  <si>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</si>
  <si>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</si>
  <si>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</si>
  <si>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</si>
  <si>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</si>
  <si>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</si>
  <si>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</si>
  <si>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</si>
  <si>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</si>
  <si>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</si>
  <si>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</si>
  <si>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</si>
  <si>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</si>
  <si>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</si>
  <si>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</si>
  <si>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</si>
  <si>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</si>
  <si>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</si>
  <si>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</si>
  <si>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</si>
  <si>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</si>
  <si>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</si>
  <si>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</si>
  <si>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</si>
  <si>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</si>
  <si>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</si>
  <si>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</si>
  <si>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</si>
  <si>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</si>
  <si>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</si>
  <si>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</si>
  <si>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</si>
  <si>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</si>
  <si>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</si>
  <si>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</si>
  <si>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</si>
  <si>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</si>
  <si>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</si>
  <si>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</si>
  <si>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</si>
  <si>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</si>
  <si>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</si>
  <si>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</si>
  <si>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</si>
  <si>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</si>
  <si>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</si>
  <si>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</si>
  <si>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</si>
  <si>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</si>
  <si>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</si>
  <si>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</si>
  <si>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</si>
  <si>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</si>
  <si>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</si>
  <si>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</si>
  <si>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</si>
  <si>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</si>
  <si>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</si>
  <si>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</si>
  <si>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</si>
  <si>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</si>
  <si>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</si>
  <si>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</si>
  <si>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</si>
  <si>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</si>
  <si>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</si>
  <si>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</si>
  <si>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</si>
  <si>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</si>
  <si>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</si>
  <si>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</si>
  <si>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</si>
  <si>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</si>
  <si>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</si>
  <si>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</si>
  <si>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</si>
  <si>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</si>
  <si>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</si>
  <si>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</si>
  <si>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</si>
  <si>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</si>
  <si>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</si>
  <si>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</si>
  <si>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</si>
  <si>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</si>
  <si>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</si>
  <si>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</si>
  <si>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</si>
  <si>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</si>
  <si>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</si>
  <si>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</si>
  <si>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</si>
  <si>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</si>
  <si>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</si>
  <si>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</si>
  <si>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</si>
  <si>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</si>
  <si>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</si>
  <si>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</si>
  <si>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</si>
  <si>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</si>
  <si>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</si>
  <si>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</si>
  <si>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</si>
  <si>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</si>
  <si>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</si>
  <si>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</si>
  <si>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</si>
  <si>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</si>
  <si>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</si>
  <si>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</si>
  <si>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</si>
  <si>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</si>
  <si>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</si>
  <si>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</si>
  <si>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</si>
  <si>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</si>
  <si>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</si>
  <si>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</si>
  <si>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</si>
  <si>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</si>
  <si>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</si>
  <si>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</si>
  <si>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</si>
  <si>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</si>
  <si>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</si>
  <si>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</si>
  <si>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</si>
  <si>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</si>
  <si>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</si>
  <si>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</si>
  <si>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</si>
  <si>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</si>
  <si>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</si>
  <si>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</si>
  <si>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</si>
  <si>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</si>
  <si>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</si>
  <si>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</si>
  <si>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</si>
  <si>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</si>
  <si>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</si>
  <si>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</si>
  <si>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</si>
  <si>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</si>
  <si>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</si>
  <si>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</si>
  <si>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</si>
  <si>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</si>
  <si>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</si>
  <si>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</si>
  <si>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</si>
  <si>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</si>
  <si>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</si>
  <si>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</si>
  <si>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</si>
  <si>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</si>
  <si>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</si>
  <si>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</si>
  <si>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</si>
  <si>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</si>
  <si>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</si>
  <si>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</si>
  <si>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</si>
  <si>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</si>
  <si>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</si>
  <si>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</si>
  <si>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</si>
  <si>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</si>
  <si>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</si>
  <si>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</si>
  <si>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</si>
  <si>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</si>
  <si>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</si>
  <si>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</si>
  <si>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</si>
  <si>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</si>
  <si>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</si>
  <si>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</si>
  <si>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</si>
  <si>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</si>
  <si>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</si>
  <si>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</si>
  <si>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</si>
  <si>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</si>
  <si>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</si>
  <si>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</si>
  <si>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</si>
  <si>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</si>
  <si>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</si>
  <si>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</si>
  <si>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</si>
  <si>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</si>
  <si>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</si>
  <si>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</si>
  <si>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</si>
  <si>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</si>
  <si>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</si>
  <si>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</si>
  <si>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</si>
  <si>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</si>
  <si>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</si>
  <si>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</si>
  <si>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</si>
  <si>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</si>
  <si>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</si>
  <si>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</si>
  <si>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</si>
  <si>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</si>
  <si>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</si>
  <si>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</si>
  <si>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</si>
  <si>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</si>
  <si>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</si>
  <si>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</si>
  <si>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</si>
  <si>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</si>
  <si>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</si>
  <si>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</si>
  <si>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</si>
  <si>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</si>
  <si>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</si>
  <si>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</si>
  <si>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</si>
  <si>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</si>
  <si>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</si>
  <si>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</si>
  <si>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</si>
  <si>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</si>
  <si>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</si>
  <si>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</si>
  <si>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</si>
  <si>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</si>
  <si>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</si>
  <si>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</si>
  <si>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</si>
  <si>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</si>
  <si>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</si>
  <si>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</si>
  <si>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</si>
  <si>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</si>
  <si>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</si>
  <si>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</si>
  <si>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</si>
  <si>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</si>
  <si>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</si>
  <si>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</si>
  <si>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</si>
  <si>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</si>
  <si>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</si>
  <si>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</si>
  <si>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</si>
  <si>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</si>
  <si>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</si>
  <si>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</si>
  <si>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</si>
  <si>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</si>
  <si>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</si>
  <si>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</si>
  <si>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</si>
  <si>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</si>
  <si>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</si>
  <si>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</si>
  <si>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</si>
  <si>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</si>
  <si>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</si>
  <si>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</si>
  <si>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</si>
  <si>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</si>
  <si>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</si>
  <si>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</si>
  <si>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</si>
  <si>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</si>
  <si>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</si>
  <si>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</si>
  <si>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</si>
  <si>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</si>
  <si>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</si>
  <si>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</si>
  <si>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</si>
  <si>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</si>
  <si>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</si>
  <si>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</si>
  <si>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</si>
  <si>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</si>
  <si>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</si>
  <si>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</si>
  <si>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</si>
  <si>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</si>
  <si>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</si>
  <si>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</si>
  <si>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</si>
  <si>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</si>
  <si>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</si>
  <si>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</si>
  <si>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</si>
  <si>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</si>
  <si>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</si>
  <si>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</si>
  <si>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</si>
  <si>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</si>
  <si>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</si>
  <si>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</si>
  <si>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</si>
  <si>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</si>
  <si>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</si>
  <si>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</si>
  <si>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</si>
  <si>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</si>
  <si>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</si>
  <si>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</si>
  <si>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</si>
  <si>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</si>
  <si>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</si>
  <si>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</si>
  <si>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</si>
  <si>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</si>
  <si>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</si>
  <si>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</si>
  <si>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</si>
  <si>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</si>
  <si>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</si>
  <si>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</si>
  <si>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</si>
  <si>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</si>
  <si>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</si>
  <si>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</si>
  <si>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</si>
  <si>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</si>
  <si>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</si>
  <si>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</si>
  <si>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</si>
  <si>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</si>
  <si>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</si>
  <si>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</si>
  <si>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</si>
  <si>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</si>
  <si>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</si>
  <si>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</si>
  <si>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</si>
  <si>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</si>
  <si>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</si>
  <si>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</si>
  <si>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</si>
  <si>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</si>
  <si>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</si>
  <si>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</si>
  <si>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</si>
  <si>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</si>
  <si>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</si>
  <si>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</si>
  <si>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</si>
  <si>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</si>
  <si>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</si>
  <si>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</si>
  <si>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</si>
  <si>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</si>
  <si>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</si>
  <si>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</si>
  <si>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</si>
  <si>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</si>
  <si>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</si>
  <si>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</si>
  <si>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</si>
  <si>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</si>
  <si>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</si>
  <si>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</si>
  <si>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</si>
  <si>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</si>
  <si>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</si>
  <si>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</si>
  <si>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</si>
  <si>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</si>
  <si>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</si>
  <si>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</si>
  <si>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</si>
  <si>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</si>
  <si>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</si>
  <si>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</si>
  <si>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</si>
  <si>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</si>
  <si>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</si>
  <si>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</si>
  <si>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</si>
  <si>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</si>
  <si>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</si>
  <si>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</si>
  <si>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</si>
  <si>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</si>
  <si>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</si>
  <si>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</si>
  <si>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</si>
  <si>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</si>
  <si>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</si>
  <si>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</si>
  <si>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</si>
  <si>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</si>
  <si>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</si>
  <si>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</si>
  <si>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</si>
  <si>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</si>
  <si>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</si>
  <si>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</si>
  <si>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</si>
  <si>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</si>
  <si>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</si>
  <si>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</si>
  <si>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</si>
  <si>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</si>
  <si>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</si>
  <si>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</si>
  <si>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</si>
  <si>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</si>
  <si>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</si>
  <si>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</si>
  <si>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</si>
  <si>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</si>
  <si>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</si>
  <si>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</si>
  <si>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</si>
  <si>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</si>
  <si>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</si>
  <si>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</si>
  <si>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</si>
  <si>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</si>
  <si>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</si>
  <si>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</si>
  <si>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</si>
  <si>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</si>
  <si>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</si>
  <si>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</si>
  <si>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</si>
  <si>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</si>
  <si>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</si>
  <si>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</si>
  <si>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</si>
  <si>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</si>
  <si>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</si>
  <si>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</si>
  <si>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</si>
  <si>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</si>
  <si>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</si>
  <si>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</si>
  <si>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</si>
  <si>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</si>
  <si>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</si>
  <si>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</si>
  <si>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</si>
  <si>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</si>
  <si>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</si>
  <si>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</si>
  <si>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</si>
  <si>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</si>
  <si>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</si>
  <si>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</si>
  <si>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</si>
  <si>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</si>
  <si>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</si>
  <si>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</si>
  <si>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</si>
  <si>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</si>
  <si>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</si>
  <si>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</si>
  <si>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</si>
  <si>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</si>
  <si>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</si>
  <si>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</si>
  <si>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</si>
  <si>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</si>
  <si>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</si>
  <si>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</si>
  <si>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</si>
  <si>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</si>
  <si>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</si>
  <si>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</si>
  <si>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</si>
  <si>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</si>
  <si>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</si>
  <si>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</si>
  <si>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</si>
  <si>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</si>
  <si>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</si>
  <si>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</si>
  <si>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</si>
  <si>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</si>
  <si>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</si>
  <si>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</si>
  <si>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</si>
  <si>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</si>
  <si>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</si>
  <si>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</si>
  <si>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</si>
  <si>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</si>
  <si>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</si>
  <si>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</si>
  <si>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</si>
  <si>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</si>
  <si>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</si>
  <si>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</si>
  <si>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</si>
  <si>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</si>
  <si>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</si>
  <si>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</si>
  <si>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</si>
  <si>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</si>
  <si>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</si>
  <si>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</si>
  <si>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</si>
  <si>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</si>
  <si>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</si>
  <si>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</si>
  <si>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</si>
  <si>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</si>
  <si>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</si>
  <si>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</si>
  <si>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</si>
  <si>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</si>
  <si>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</si>
  <si>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</si>
  <si>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</si>
  <si>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</si>
  <si>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</si>
  <si>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</si>
  <si>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</si>
  <si>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</si>
  <si>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</si>
  <si>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</si>
  <si>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</si>
  <si>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</si>
  <si>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</si>
  <si>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</si>
  <si>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</si>
  <si>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</si>
  <si>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</si>
  <si>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</si>
  <si>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</si>
  <si>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</si>
  <si>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</si>
  <si>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</si>
  <si>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</si>
  <si>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</si>
  <si>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</si>
  <si>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</si>
  <si>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</si>
  <si>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</si>
  <si>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</si>
  <si>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</si>
  <si>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</si>
  <si>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</si>
  <si>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</si>
  <si>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</si>
  <si>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</si>
  <si>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</si>
  <si>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</si>
  <si>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</si>
  <si>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</si>
  <si>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</si>
  <si>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</si>
  <si>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</si>
  <si>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</si>
  <si>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</si>
  <si>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</si>
  <si>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</si>
  <si>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</si>
  <si>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</si>
  <si>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</si>
  <si>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</si>
  <si>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</si>
  <si>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</si>
  <si>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</si>
  <si>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</si>
  <si>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</si>
  <si>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</si>
  <si>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</si>
  <si>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</si>
  <si>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</si>
  <si>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</si>
  <si>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</si>
  <si>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</si>
  <si>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</si>
  <si>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</si>
  <si>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</si>
  <si>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</si>
  <si>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</si>
  <si>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</si>
  <si>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</si>
  <si>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</si>
  <si>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</si>
  <si>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</si>
  <si>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</si>
  <si>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</si>
  <si>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</si>
  <si>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</si>
  <si>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</si>
  <si>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</si>
  <si>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</si>
  <si>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</si>
  <si>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</si>
  <si>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</si>
  <si>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</si>
  <si>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</si>
  <si>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</si>
  <si>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</si>
  <si>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</si>
  <si>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</si>
  <si>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</si>
  <si>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</si>
  <si>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</si>
  <si>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</si>
  <si>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</si>
  <si>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</si>
  <si>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</si>
  <si>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</si>
  <si>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</si>
  <si>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</si>
  <si>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</si>
  <si>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</si>
  <si>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</si>
  <si>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</si>
  <si>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</si>
  <si>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</si>
  <si>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</si>
  <si>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</si>
  <si>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</si>
  <si>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</si>
  <si>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</si>
  <si>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</si>
  <si>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</si>
  <si>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</si>
  <si>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</si>
  <si>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</si>
  <si>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</si>
  <si>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</si>
  <si>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</si>
  <si>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</si>
  <si>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</si>
  <si>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</si>
  <si>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</si>
  <si>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</si>
  <si>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</si>
  <si>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</si>
  <si>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</si>
  <si>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</si>
  <si>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</si>
  <si>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</si>
  <si>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</si>
  <si>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</si>
  <si>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</si>
  <si>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</si>
  <si>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</si>
  <si>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</si>
  <si>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</si>
  <si>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</si>
  <si>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</si>
  <si>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</si>
  <si>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</si>
  <si>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</si>
  <si>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</si>
  <si>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</si>
  <si>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</si>
  <si>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</si>
  <si>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</si>
  <si>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</si>
  <si>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</si>
  <si>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</si>
  <si>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</si>
  <si>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</si>
  <si>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</si>
  <si>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</si>
  <si>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</si>
  <si>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</si>
  <si>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</si>
  <si>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</si>
  <si>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</si>
  <si>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</si>
  <si>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</si>
  <si>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</si>
  <si>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</si>
  <si>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</si>
  <si>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</si>
  <si>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</si>
  <si>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</si>
  <si>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</si>
  <si>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</si>
  <si>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</si>
  <si>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</si>
  <si>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</si>
  <si>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</si>
  <si>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</si>
  <si>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</si>
  <si>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</si>
  <si>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</si>
  <si>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</si>
  <si>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</si>
  <si>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</si>
  <si>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</si>
  <si>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</si>
  <si>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</si>
  <si>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</si>
  <si>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</si>
  <si>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</si>
  <si>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</si>
  <si>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</si>
  <si>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</si>
  <si>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</si>
  <si>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</si>
  <si>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</si>
  <si>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</si>
  <si>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</si>
  <si>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</si>
  <si>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</si>
  <si>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</si>
  <si>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</si>
  <si>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</si>
  <si>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</si>
  <si>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</si>
  <si>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</si>
  <si>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</si>
  <si>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</si>
  <si>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</si>
  <si>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</si>
  <si>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</si>
  <si>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</si>
  <si>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</si>
  <si>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</si>
  <si>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</si>
  <si>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</si>
  <si>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</si>
  <si>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</si>
  <si>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</si>
  <si>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</si>
  <si>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</si>
  <si>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</si>
  <si>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</si>
  <si>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</si>
  <si>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</si>
  <si>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</si>
  <si>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</si>
  <si>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</si>
  <si>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</si>
  <si>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</si>
  <si>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</si>
  <si>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</si>
  <si>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</si>
  <si>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</si>
  <si>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</si>
  <si>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</si>
  <si>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</si>
  <si>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</si>
  <si>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</si>
  <si>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</si>
  <si>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</si>
  <si>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</si>
  <si>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</si>
  <si>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</si>
  <si>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</si>
  <si>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</si>
  <si>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</si>
  <si>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</si>
  <si>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</si>
  <si>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</si>
  <si>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</si>
  <si>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</si>
  <si>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</si>
  <si>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</si>
  <si>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</si>
  <si>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</si>
  <si>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</si>
  <si>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</si>
  <si>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</si>
  <si>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</si>
  <si>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</si>
  <si>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</si>
  <si>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</si>
  <si>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</si>
  <si>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</si>
  <si>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</si>
  <si>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</si>
  <si>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</si>
  <si>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</si>
  <si>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</si>
  <si>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</si>
  <si>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</si>
  <si>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</si>
  <si>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</si>
  <si>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</si>
  <si>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</si>
  <si>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</si>
  <si>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</si>
  <si>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</si>
  <si>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</si>
  <si>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</si>
  <si>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</si>
  <si>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</si>
  <si>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</si>
  <si>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</si>
  <si>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</si>
  <si>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</si>
  <si>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</si>
  <si>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</si>
  <si>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</si>
  <si>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</si>
  <si>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</si>
  <si>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</si>
  <si>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</si>
  <si>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</si>
  <si>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</si>
  <si>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</si>
  <si>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</si>
  <si>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</si>
  <si>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</si>
  <si>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</si>
  <si>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</si>
  <si>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</si>
  <si>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</si>
  <si>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</si>
  <si>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</si>
  <si>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</si>
  <si>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</si>
  <si>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</si>
  <si>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</si>
  <si>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</si>
  <si>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</si>
  <si>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</si>
  <si>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</si>
  <si>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</si>
  <si>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</si>
  <si>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</si>
  <si>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</si>
  <si>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</si>
  <si>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</si>
  <si>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</si>
  <si>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</si>
  <si>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</si>
  <si>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</si>
  <si>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</si>
  <si>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</si>
  <si>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</si>
  <si>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</si>
  <si>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</si>
  <si>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</si>
  <si>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</si>
  <si>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</si>
  <si>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</si>
  <si>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</si>
  <si>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</si>
  <si>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</si>
  <si>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</si>
  <si>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</si>
  <si>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</si>
  <si>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</si>
  <si>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</si>
  <si>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</si>
  <si>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</si>
  <si>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</si>
  <si>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</si>
  <si>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</si>
  <si>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</si>
  <si>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</si>
  <si>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</si>
  <si>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</si>
  <si>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</si>
  <si>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</si>
  <si>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</si>
  <si>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</si>
  <si>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</si>
  <si>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</si>
  <si>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</si>
  <si>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</si>
  <si>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</si>
  <si>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</si>
  <si>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</si>
  <si>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</si>
  <si>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</si>
  <si>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</si>
  <si>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</si>
  <si>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</si>
  <si>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</si>
  <si>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</si>
  <si>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</si>
  <si>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</si>
  <si>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</si>
  <si>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</si>
  <si>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</si>
  <si>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</si>
  <si>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</si>
  <si>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</si>
  <si>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</si>
  <si>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</si>
  <si>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</si>
  <si>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</si>
  <si>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</si>
  <si>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</si>
  <si>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</si>
  <si>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</si>
  <si>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</si>
  <si>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</si>
  <si>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</si>
  <si>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</si>
  <si>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</si>
  <si>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</si>
  <si>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</si>
  <si>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</si>
  <si>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</si>
  <si>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</si>
  <si>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</si>
  <si>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</si>
  <si>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</si>
  <si>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</si>
  <si>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</si>
  <si>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</si>
  <si>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</si>
  <si>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</si>
  <si>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</si>
  <si>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</si>
  <si>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</si>
  <si>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</si>
  <si>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</si>
  <si>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</si>
  <si>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</si>
  <si>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</si>
  <si>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</si>
  <si>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</si>
  <si>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</si>
  <si>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</si>
  <si>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</si>
  <si>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</si>
  <si>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</si>
  <si>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</si>
  <si>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</si>
  <si>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</si>
  <si>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</si>
  <si>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</si>
  <si>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</si>
  <si>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</si>
  <si>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</si>
  <si>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</si>
  <si>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</si>
  <si>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</si>
  <si>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</si>
  <si>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</si>
  <si>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</si>
  <si>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</si>
  <si>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</si>
  <si>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</si>
  <si>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</si>
  <si>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</si>
  <si>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</si>
  <si>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</si>
  <si>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</si>
  <si>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</si>
  <si>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</si>
  <si>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</si>
  <si>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</si>
  <si>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</si>
  <si>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</si>
  <si>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</si>
  <si>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</si>
  <si>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</si>
  <si>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</si>
  <si>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</si>
  <si>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</si>
  <si>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</si>
  <si>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</si>
  <si>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</si>
  <si>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</si>
  <si>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</si>
  <si>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</si>
  <si>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</si>
  <si>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</si>
  <si>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</si>
  <si>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</si>
  <si>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</si>
  <si>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</si>
  <si>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</si>
  <si>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</si>
  <si>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</si>
  <si>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</si>
  <si>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</si>
  <si>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</si>
  <si>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</si>
  <si>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</si>
  <si>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</si>
  <si>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</si>
  <si>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</si>
  <si>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</si>
  <si>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</si>
  <si>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</si>
  <si>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</si>
  <si>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</si>
  <si>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</si>
  <si>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</si>
  <si>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</si>
  <si>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</si>
  <si>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</si>
  <si>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</si>
  <si>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</si>
  <si>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</si>
  <si>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</si>
  <si>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</si>
  <si>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</si>
  <si>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</si>
  <si>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</si>
  <si>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</si>
  <si>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</si>
  <si>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</si>
  <si>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</si>
  <si>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</si>
  <si>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</si>
  <si>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</si>
  <si>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</si>
  <si>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</si>
  <si>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</si>
  <si>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</si>
  <si>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</si>
  <si>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</si>
  <si>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</si>
  <si>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</si>
  <si>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</si>
  <si>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</si>
  <si>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</si>
  <si>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</si>
  <si>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</si>
  <si>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</si>
  <si>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</si>
  <si>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</si>
  <si>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</si>
  <si>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</si>
  <si>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</si>
  <si>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</si>
  <si>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</si>
  <si>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</si>
  <si>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</si>
  <si>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</si>
  <si>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</si>
  <si>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</si>
  <si>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</si>
  <si>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</si>
  <si>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</si>
  <si>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</si>
  <si>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</si>
  <si>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</si>
  <si>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</si>
  <si>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</si>
  <si>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</si>
  <si>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</si>
  <si>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</si>
  <si>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</si>
  <si>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</si>
  <si>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</si>
  <si>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</si>
  <si>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</si>
  <si>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</si>
  <si>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</si>
  <si>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</si>
  <si>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</si>
  <si>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</si>
  <si>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</si>
  <si>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</si>
  <si>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</si>
  <si>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</si>
  <si>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</si>
  <si>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</si>
  <si>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</si>
  <si>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</si>
  <si>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</si>
  <si>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</si>
  <si>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</si>
  <si>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</si>
  <si>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</si>
  <si>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</si>
  <si>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</si>
  <si>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</si>
  <si>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</si>
  <si>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</si>
  <si>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</si>
  <si>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</si>
  <si>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</si>
  <si>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</si>
  <si>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</si>
  <si>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</si>
  <si>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</si>
  <si>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</si>
  <si>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</si>
  <si>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</si>
  <si>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</si>
  <si>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</si>
  <si>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</si>
  <si>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</si>
  <si>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</si>
  <si>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</si>
  <si>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</si>
  <si>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</si>
  <si>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</si>
  <si>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</si>
  <si>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</si>
  <si>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</si>
  <si>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</si>
  <si>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</si>
  <si>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</si>
  <si>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</si>
  <si>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</si>
  <si>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</si>
  <si>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</si>
  <si>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</si>
  <si>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</si>
  <si>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</si>
  <si>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</si>
  <si>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</si>
  <si>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</si>
  <si>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</si>
  <si>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</si>
  <si>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</si>
  <si>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</si>
  <si>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</si>
  <si>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</si>
  <si>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</si>
  <si>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</si>
  <si>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</si>
  <si>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</si>
  <si>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</si>
  <si>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</si>
  <si>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</si>
  <si>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</si>
  <si>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</si>
  <si>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</si>
  <si>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</si>
  <si>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</si>
  <si>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</si>
  <si>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</si>
  <si>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</si>
  <si>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</si>
  <si>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</si>
  <si>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</si>
  <si>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</si>
  <si>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</si>
  <si>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</si>
  <si>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</si>
  <si>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</si>
  <si>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</si>
  <si>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</si>
  <si>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</si>
  <si>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</si>
  <si>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</si>
  <si>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</si>
  <si>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</si>
  <si>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</si>
  <si>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</si>
  <si>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</si>
  <si>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</si>
  <si>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</si>
  <si>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</si>
  <si>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</si>
  <si>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</si>
  <si>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</si>
  <si>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</si>
  <si>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</si>
  <si>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</si>
  <si>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</si>
  <si>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</si>
  <si>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</si>
  <si>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</si>
  <si>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</si>
  <si>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</si>
  <si>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</si>
  <si>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</si>
  <si>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</si>
  <si>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</si>
  <si>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</si>
  <si>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</si>
  <si>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</si>
  <si>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</si>
  <si>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</si>
  <si>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</si>
  <si>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</si>
  <si>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</si>
  <si>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</si>
  <si>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</si>
  <si>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</si>
  <si>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</si>
  <si>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</si>
  <si>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</si>
  <si>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</si>
  <si>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</si>
  <si>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</si>
  <si>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</si>
  <si>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</si>
  <si>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</si>
  <si>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</si>
  <si>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</si>
  <si>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</si>
  <si>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</si>
  <si>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</si>
  <si>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</si>
  <si>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</si>
  <si>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</si>
  <si>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</si>
  <si>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</si>
  <si>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</si>
  <si>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</si>
  <si>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</si>
  <si>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</si>
  <si>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</si>
  <si>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</si>
  <si>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</si>
  <si>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</si>
  <si>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</si>
  <si>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</si>
  <si>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</si>
  <si>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</si>
  <si>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</si>
  <si>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</si>
  <si>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</si>
  <si>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</si>
  <si>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</si>
  <si>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</si>
  <si>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</si>
  <si>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</si>
  <si>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</si>
  <si>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</si>
  <si>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</si>
  <si>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</si>
  <si>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</si>
  <si>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</si>
  <si>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</si>
  <si>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</si>
  <si>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</si>
  <si>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</si>
  <si>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</si>
  <si>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</si>
  <si>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</si>
  <si>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</si>
  <si>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</si>
  <si>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</si>
  <si>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</si>
  <si>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</si>
  <si>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</si>
  <si>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</si>
  <si>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</si>
  <si>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</si>
  <si>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</si>
  <si>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</si>
  <si>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</si>
  <si>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</si>
  <si>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</si>
  <si>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</si>
  <si>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</si>
  <si>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</si>
  <si>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</si>
  <si>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</si>
  <si>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</si>
  <si>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</si>
  <si>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</si>
  <si>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</si>
  <si>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</si>
  <si>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</si>
  <si>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</si>
  <si>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</si>
  <si>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</si>
  <si>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</si>
  <si>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</si>
  <si>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</si>
  <si>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</si>
  <si>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</si>
  <si>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</si>
  <si>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</si>
  <si>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</si>
  <si>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</si>
  <si>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</si>
  <si>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</si>
  <si>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</si>
  <si>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</si>
  <si>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</si>
  <si>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</si>
  <si>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</si>
  <si>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</si>
  <si>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</si>
  <si>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</si>
  <si>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</si>
  <si>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</si>
  <si>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</si>
  <si>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</si>
  <si>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</si>
  <si>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</si>
  <si>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</si>
  <si>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</si>
  <si>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</si>
  <si>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</si>
  <si>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</si>
  <si>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</si>
  <si>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</si>
  <si>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</si>
  <si>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</si>
  <si>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</si>
  <si>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</si>
  <si>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</si>
  <si>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</si>
  <si>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</si>
  <si>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</si>
  <si>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</si>
  <si>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</si>
  <si>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</si>
  <si>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</si>
  <si>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</si>
  <si>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</si>
  <si>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</si>
  <si>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</si>
  <si>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</si>
  <si>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</si>
  <si>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</si>
  <si>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</si>
  <si>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</si>
  <si>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</si>
  <si>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</si>
  <si>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</si>
  <si>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</si>
  <si>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</si>
  <si>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</si>
  <si>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</si>
  <si>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</si>
  <si>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</si>
  <si>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</si>
  <si>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</si>
  <si>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</si>
  <si>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</si>
  <si>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</si>
  <si>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</si>
  <si>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</si>
  <si>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</si>
  <si>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</si>
  <si>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</si>
  <si>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</si>
  <si>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</si>
  <si>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</si>
  <si>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</si>
  <si>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</si>
  <si>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</si>
  <si>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</si>
  <si>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</si>
  <si>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</si>
  <si>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</si>
  <si>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</si>
  <si>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</si>
  <si>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</si>
  <si>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</si>
  <si>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</si>
  <si>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</si>
  <si>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</si>
  <si>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</si>
  <si>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</si>
  <si>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</si>
  <si>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</si>
  <si>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</si>
  <si>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</si>
  <si>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</si>
  <si>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</si>
  <si>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</si>
  <si>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</si>
  <si>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</si>
  <si>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</si>
  <si>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</si>
  <si>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</si>
  <si>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</si>
  <si>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</si>
  <si>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</si>
  <si>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</si>
  <si>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</si>
  <si>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</si>
  <si>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</si>
  <si>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</si>
  <si>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</si>
  <si>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</si>
  <si>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</si>
  <si>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</si>
  <si>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</si>
  <si>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</si>
  <si>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</si>
  <si>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</si>
  <si>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</si>
  <si>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</si>
  <si>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</si>
  <si>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</si>
  <si>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</si>
  <si>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</si>
  <si>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</si>
  <si>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</si>
  <si>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</si>
  <si>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</si>
  <si>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</si>
  <si>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</si>
  <si>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</si>
  <si>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</si>
  <si>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</si>
  <si>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</si>
  <si>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</si>
  <si>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</si>
  <si>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</si>
  <si>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</si>
  <si>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</si>
  <si>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</si>
  <si>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</si>
  <si>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</si>
  <si>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</si>
  <si>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</si>
  <si>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</si>
  <si>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</si>
  <si>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</si>
  <si>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</si>
  <si>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</si>
  <si>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</si>
  <si>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</si>
  <si>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</si>
  <si>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</si>
  <si>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</si>
  <si>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</si>
  <si>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</si>
  <si>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</si>
  <si>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</si>
  <si>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</si>
  <si>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</si>
  <si>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</si>
  <si>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</si>
  <si>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</si>
  <si>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</si>
  <si>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</si>
  <si>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</si>
  <si>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</si>
  <si>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</si>
  <si>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</si>
  <si>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</si>
  <si>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</si>
  <si>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</si>
  <si>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</si>
  <si>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</si>
  <si>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</si>
  <si>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</si>
  <si>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</si>
  <si>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</si>
  <si>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</si>
  <si>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</si>
  <si>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</si>
  <si>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</si>
  <si>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</si>
  <si>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</si>
  <si>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</si>
  <si>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</si>
  <si>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</si>
  <si>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</si>
  <si>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</si>
  <si>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</si>
  <si>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</si>
  <si>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</si>
  <si>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</si>
  <si>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</si>
  <si>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</si>
  <si>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</si>
  <si>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</si>
  <si>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</si>
  <si>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</si>
  <si>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</si>
  <si>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</si>
  <si>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</si>
  <si>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</si>
  <si>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</si>
  <si>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</si>
  <si>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</si>
  <si>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</si>
  <si>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</si>
  <si>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</si>
  <si>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</si>
  <si>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</si>
  <si>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</si>
  <si>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</si>
  <si>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</si>
  <si>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</si>
  <si>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</si>
  <si>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</si>
  <si>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</si>
  <si>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</si>
  <si>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</si>
  <si>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</si>
  <si>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</si>
  <si>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</si>
  <si>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</si>
  <si>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</si>
  <si>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</si>
  <si>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</si>
  <si>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</si>
  <si>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</si>
  <si>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</si>
  <si>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</si>
  <si>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</si>
  <si>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</si>
  <si>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</si>
  <si>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</si>
  <si>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</si>
  <si>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</si>
  <si>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</si>
  <si>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</si>
  <si>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</si>
  <si>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</si>
  <si>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</si>
  <si>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</si>
  <si>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</si>
  <si>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</si>
  <si>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</si>
  <si>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</si>
  <si>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</si>
  <si>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</si>
  <si>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</si>
  <si>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</si>
  <si>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</si>
  <si>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</si>
  <si>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</si>
  <si>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</si>
  <si>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</si>
  <si>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</si>
  <si>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</si>
  <si>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</si>
  <si>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</si>
  <si>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</si>
  <si>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</si>
  <si>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</si>
  <si>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</si>
  <si>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</si>
  <si>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</si>
  <si>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</si>
  <si>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</si>
  <si>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</si>
  <si>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</si>
  <si>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</si>
  <si>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</si>
  <si>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</si>
  <si>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</si>
  <si>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</si>
  <si>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</si>
  <si>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</si>
  <si>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</si>
  <si>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</si>
  <si>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</si>
  <si>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</si>
  <si>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</si>
  <si>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</si>
  <si>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</si>
  <si>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</si>
  <si>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</si>
  <si>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</si>
  <si>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</si>
  <si>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</si>
  <si>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</si>
  <si>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</si>
  <si>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</si>
  <si>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</si>
  <si>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</si>
  <si>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</si>
  <si>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</si>
  <si>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</si>
  <si>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</si>
  <si>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</si>
  <si>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</si>
  <si>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</si>
  <si>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</si>
  <si>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</si>
  <si>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</si>
  <si>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</si>
  <si>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</si>
  <si>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</si>
  <si>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</si>
  <si>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</si>
  <si>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</si>
  <si>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</si>
  <si>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</si>
  <si>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</si>
  <si>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</si>
  <si>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</si>
  <si>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</si>
  <si>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</si>
  <si>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</si>
  <si>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</si>
  <si>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</si>
  <si>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</si>
  <si>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</si>
  <si>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</si>
  <si>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</si>
  <si>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</si>
  <si>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</si>
  <si>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</si>
  <si>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</si>
  <si>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</si>
  <si>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</si>
  <si>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</si>
  <si>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</si>
  <si>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</si>
  <si>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</si>
  <si>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</si>
  <si>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</si>
  <si>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</si>
  <si>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</si>
  <si>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</si>
  <si>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</si>
  <si>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</si>
  <si>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</si>
  <si>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</si>
  <si>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</si>
  <si>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</si>
  <si>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</si>
  <si>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</si>
  <si>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</si>
  <si>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</si>
  <si>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</si>
  <si>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</si>
  <si>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</si>
  <si>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</si>
  <si>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</si>
  <si>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</si>
  <si>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</si>
  <si>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</si>
  <si>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</si>
  <si>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</si>
  <si>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</si>
  <si>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</si>
  <si>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</si>
  <si>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</si>
  <si>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</si>
  <si>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</si>
  <si>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</si>
  <si>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</si>
  <si>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</si>
  <si>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</si>
  <si>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</si>
  <si>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</si>
  <si>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</si>
  <si>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</si>
  <si>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</si>
  <si>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</si>
  <si>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</si>
  <si>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</si>
  <si>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</si>
  <si>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</si>
  <si>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</si>
  <si>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</si>
  <si>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</si>
  <si>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</si>
  <si>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</si>
  <si>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</si>
  <si>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</si>
  <si>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</si>
  <si>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</si>
  <si>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</si>
  <si>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</si>
  <si>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</si>
  <si>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</si>
  <si>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</si>
  <si>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</si>
  <si>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</si>
  <si>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</si>
  <si>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</si>
  <si>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</si>
  <si>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</si>
  <si>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</si>
  <si>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</si>
  <si>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</si>
  <si>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</si>
  <si>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</si>
  <si>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</si>
  <si>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</si>
  <si>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</si>
  <si>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</si>
  <si>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</si>
  <si>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</si>
  <si>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</si>
  <si>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</si>
  <si>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</si>
  <si>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</si>
  <si>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</si>
  <si>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</si>
  <si>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</si>
  <si>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</si>
  <si>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</si>
  <si>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</si>
  <si>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</si>
  <si>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</si>
  <si>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</si>
  <si>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</si>
  <si>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</si>
  <si>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</si>
  <si>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</si>
  <si>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</si>
  <si>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</si>
  <si>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</si>
  <si>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</si>
  <si>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</si>
  <si>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</si>
  <si>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</si>
  <si>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</si>
  <si>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</si>
  <si>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</si>
  <si>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</si>
  <si>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</si>
  <si>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</si>
  <si>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</si>
  <si>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</si>
  <si>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</si>
  <si>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</si>
  <si>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</si>
  <si>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</si>
  <si>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</si>
  <si>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</si>
  <si>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</si>
  <si>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</si>
  <si>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</si>
  <si>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</si>
  <si>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</si>
  <si>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</si>
  <si>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</si>
  <si>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</si>
  <si>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</si>
  <si>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</si>
  <si>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</si>
  <si>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</si>
  <si>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</si>
  <si>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</si>
  <si>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</si>
  <si>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</si>
  <si>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</si>
  <si>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</si>
  <si>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</si>
  <si>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</si>
  <si>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</si>
  <si>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</si>
  <si>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</si>
  <si>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</si>
  <si>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</si>
  <si>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</si>
  <si>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</si>
  <si>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</si>
  <si>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</si>
  <si>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</si>
  <si>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</si>
  <si>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</si>
  <si>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</si>
  <si>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</si>
  <si>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</si>
  <si>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</si>
  <si>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</si>
  <si>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</si>
  <si>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</si>
  <si>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</si>
  <si>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</si>
  <si>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</si>
  <si>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</si>
  <si>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</si>
  <si>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</si>
  <si>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</si>
  <si>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</si>
  <si>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</si>
  <si>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</si>
  <si>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</si>
  <si>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</si>
  <si>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</si>
  <si>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</si>
  <si>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</si>
  <si>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</si>
  <si>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</si>
  <si>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</si>
  <si>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</si>
  <si>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</si>
  <si>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</si>
  <si>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</si>
  <si>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</si>
  <si>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</si>
  <si>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</si>
  <si>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</si>
  <si>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</si>
  <si>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</si>
  <si>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</si>
  <si>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</si>
  <si>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</si>
  <si>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</si>
  <si>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</si>
  <si>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</si>
  <si>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</si>
  <si>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</si>
  <si>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</si>
  <si>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</si>
  <si>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</si>
  <si>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</si>
  <si>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</si>
  <si>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</si>
  <si>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</si>
  <si>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</si>
  <si>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</si>
  <si>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</si>
  <si>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</si>
  <si>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</si>
  <si>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</si>
  <si>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</si>
  <si>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</si>
  <si>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</si>
  <si>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</si>
  <si>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</si>
  <si>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</si>
  <si>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</si>
  <si>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</si>
  <si>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</si>
  <si>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</si>
  <si>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</si>
  <si>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</si>
  <si>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</si>
  <si>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</si>
  <si>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</si>
  <si>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</si>
  <si>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</si>
  <si>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</si>
  <si>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</si>
  <si>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</si>
  <si>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</si>
  <si>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</si>
  <si>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</si>
  <si>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</si>
  <si>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</si>
  <si>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</si>
  <si>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</si>
  <si>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</si>
  <si>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</si>
  <si>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</si>
  <si>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</si>
  <si>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</si>
  <si>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</si>
  <si>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</si>
  <si>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</si>
  <si>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</si>
  <si>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</si>
  <si>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</si>
  <si>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</si>
  <si>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</si>
  <si>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</si>
  <si>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</si>
  <si>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</si>
  <si>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</si>
  <si>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</si>
  <si>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</si>
  <si>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</si>
  <si>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</si>
  <si>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</si>
  <si>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</si>
  <si>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</si>
  <si>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</si>
  <si>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</si>
  <si>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</si>
  <si>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</si>
  <si>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</si>
  <si>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</si>
  <si>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</si>
  <si>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</si>
  <si>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</si>
  <si>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</si>
  <si>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</si>
  <si>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</si>
  <si>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</si>
  <si>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</si>
  <si>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</si>
  <si>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</si>
  <si>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</si>
  <si>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</si>
  <si>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</si>
  <si>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</si>
  <si>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</si>
  <si>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</si>
  <si>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</si>
  <si>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</si>
  <si>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</si>
  <si>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</si>
  <si>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</si>
  <si>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</si>
  <si>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</si>
  <si>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</si>
  <si>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</si>
  <si>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</si>
  <si>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</si>
  <si>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</si>
  <si>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</si>
  <si>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</si>
  <si>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</si>
  <si>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</si>
  <si>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</si>
  <si>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</si>
  <si>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</si>
  <si>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</si>
  <si>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</si>
  <si>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</si>
  <si>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</si>
  <si>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</si>
  <si>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</si>
  <si>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</si>
  <si>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</si>
  <si>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</si>
  <si>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</si>
  <si>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</si>
  <si>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</si>
  <si>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</si>
  <si>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</si>
  <si>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</si>
  <si>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</si>
  <si>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</si>
  <si>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</si>
  <si>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</si>
  <si>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</si>
  <si>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</si>
  <si>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</si>
  <si>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</si>
  <si>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</si>
  <si>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</si>
  <si>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</si>
  <si>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</si>
  <si>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</si>
  <si>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</si>
  <si>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</si>
  <si>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</si>
  <si>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</si>
  <si>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</si>
  <si>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</si>
  <si>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</si>
  <si>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</si>
  <si>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</si>
  <si>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</si>
  <si>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</si>
  <si>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</si>
  <si>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</si>
  <si>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</si>
  <si>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</si>
  <si>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</si>
  <si>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</si>
  <si>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</si>
  <si>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</si>
  <si>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</si>
  <si>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</si>
  <si>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</si>
  <si>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</si>
  <si>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</si>
  <si>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</si>
  <si>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</si>
  <si>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</si>
  <si>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</si>
  <si>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</si>
  <si>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</si>
  <si>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</si>
  <si>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</si>
  <si>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</si>
  <si>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</si>
  <si>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</si>
  <si>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</si>
  <si>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</si>
  <si>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</si>
  <si>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</si>
  <si>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</si>
  <si>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</si>
  <si>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</si>
  <si>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</si>
  <si>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</si>
  <si>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</si>
  <si>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</si>
  <si>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</si>
  <si>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</si>
  <si>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</si>
  <si>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</si>
  <si>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</si>
  <si>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</si>
  <si>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</si>
  <si>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</si>
  <si>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</si>
  <si>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</si>
  <si>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</si>
  <si>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</si>
  <si>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</si>
  <si>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</si>
  <si>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</si>
  <si>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</si>
  <si>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</si>
  <si>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</si>
  <si>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</si>
  <si>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</si>
  <si>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</si>
  <si>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</si>
  <si>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</si>
  <si>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</si>
  <si>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</si>
  <si>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</si>
  <si>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</si>
  <si>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</si>
  <si>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</si>
  <si>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</si>
  <si>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</si>
  <si>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</si>
  <si>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</si>
  <si>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</si>
  <si>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</si>
  <si>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</si>
  <si>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</si>
  <si>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</si>
  <si>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</si>
  <si>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</si>
  <si>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</si>
  <si>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</si>
  <si>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</si>
  <si>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</si>
  <si>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</si>
  <si>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</si>
  <si>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</si>
  <si>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</si>
  <si>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</si>
  <si>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</si>
  <si>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</si>
  <si>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</si>
  <si>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</si>
  <si>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</si>
  <si>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</si>
  <si>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</si>
  <si>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</si>
  <si>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</si>
  <si>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</si>
  <si>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</si>
  <si>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</si>
  <si>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</si>
  <si>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</si>
  <si>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</si>
  <si>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</si>
  <si>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</si>
  <si>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</si>
  <si>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</si>
  <si>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</si>
  <si>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</si>
  <si>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</si>
  <si>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</si>
  <si>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</si>
  <si>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</si>
  <si>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</si>
  <si>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</si>
  <si>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</si>
  <si>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</si>
  <si>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</si>
  <si>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</si>
  <si>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</si>
  <si>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</si>
  <si>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</si>
  <si>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</si>
  <si>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</si>
  <si>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</si>
  <si>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</si>
  <si>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</si>
  <si>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</si>
  <si>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</si>
  <si>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</si>
  <si>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</si>
  <si>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</si>
  <si>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</si>
  <si>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</si>
  <si>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</si>
  <si>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</si>
  <si>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</si>
  <si>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</si>
  <si>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</si>
  <si>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</si>
  <si>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</si>
  <si>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</si>
  <si>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</si>
  <si>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</si>
  <si>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</si>
  <si>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</si>
  <si>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</si>
  <si>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</si>
  <si>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</si>
  <si>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</si>
  <si>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</si>
  <si>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</si>
  <si>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</si>
  <si>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</si>
  <si>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</si>
  <si>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</si>
  <si>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</si>
  <si>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</si>
  <si>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</si>
  <si>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</si>
  <si>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</si>
  <si>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</si>
  <si>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</si>
  <si>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</si>
  <si>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</si>
  <si>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</si>
  <si>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</si>
  <si>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</si>
  <si>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</si>
  <si>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</si>
  <si>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</si>
  <si>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</si>
  <si>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</si>
  <si>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</si>
  <si>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</si>
  <si>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</si>
  <si>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</si>
  <si>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</si>
  <si>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</si>
  <si>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</si>
  <si>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</si>
  <si>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</si>
  <si>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</si>
  <si>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</si>
  <si>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</si>
  <si>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</si>
  <si>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</si>
  <si>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</si>
  <si>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</si>
  <si>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</si>
  <si>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</si>
  <si>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</si>
  <si>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</si>
  <si>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</si>
  <si>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</si>
  <si>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</si>
  <si>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</si>
  <si>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</si>
  <si>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</si>
  <si>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</si>
  <si>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</si>
  <si>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</si>
  <si>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</si>
  <si>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</si>
  <si>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</si>
  <si>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</si>
  <si>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</si>
  <si>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</si>
  <si>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</si>
  <si>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</si>
  <si>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</si>
  <si>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</si>
  <si>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</si>
  <si>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</si>
  <si>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</si>
  <si>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</si>
  <si>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</si>
  <si>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</si>
  <si>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</si>
  <si>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</si>
  <si>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</si>
  <si>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</si>
  <si>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</si>
  <si>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</si>
  <si>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</si>
  <si>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</si>
  <si>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</si>
  <si>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</si>
  <si>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</si>
  <si>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</si>
  <si>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</si>
  <si>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</si>
  <si>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</si>
  <si>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</si>
  <si>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</si>
  <si>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</si>
  <si>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</si>
  <si>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</si>
  <si>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</si>
  <si>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</si>
  <si>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</si>
  <si>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</si>
  <si>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</si>
  <si>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</si>
  <si>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</si>
  <si>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</si>
  <si>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</si>
  <si>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</si>
  <si>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</si>
  <si>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</si>
  <si>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</si>
  <si>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</si>
  <si>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</si>
  <si>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</si>
  <si>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</si>
  <si>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</si>
  <si>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</si>
  <si>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</si>
  <si>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</si>
  <si>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</si>
  <si>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</si>
  <si>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</si>
  <si>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</si>
  <si>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</si>
  <si>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</si>
  <si>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</si>
  <si>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</si>
  <si>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</si>
  <si>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</si>
  <si>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</si>
  <si>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</si>
  <si>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</si>
  <si>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</si>
  <si>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</si>
  <si>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</si>
  <si>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</si>
  <si>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</si>
  <si>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</si>
  <si>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</si>
  <si>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</si>
  <si>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</si>
  <si>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</si>
  <si>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</si>
  <si>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</si>
  <si>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</si>
  <si>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</si>
  <si>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</si>
  <si>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</si>
  <si>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</si>
  <si>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</si>
  <si>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</si>
  <si>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</si>
  <si>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</si>
  <si>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</si>
  <si>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</si>
  <si>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</si>
  <si>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</si>
  <si>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</si>
  <si>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</si>
  <si>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</si>
  <si>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</si>
  <si>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</si>
  <si>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</si>
  <si>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</si>
  <si>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</si>
  <si>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</si>
  <si>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</si>
  <si>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</si>
  <si>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</si>
  <si>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</si>
  <si>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</si>
  <si>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</si>
  <si>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</si>
  <si>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</si>
  <si>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</si>
  <si>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</si>
  <si>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</si>
  <si>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</si>
  <si>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</si>
  <si>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</si>
  <si>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</si>
  <si>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</si>
  <si>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</si>
  <si>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</si>
  <si>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</si>
  <si>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</si>
  <si>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</si>
  <si>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</si>
  <si>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</si>
  <si>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</si>
  <si>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</si>
  <si>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</si>
  <si>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</si>
  <si>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</si>
  <si>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</si>
  <si>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</si>
  <si>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</si>
  <si>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</si>
  <si>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</si>
  <si>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</si>
  <si>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</si>
  <si>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</si>
  <si>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</si>
  <si>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</si>
  <si>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</si>
  <si>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</si>
  <si>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</si>
  <si>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</si>
  <si>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</si>
  <si>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</si>
  <si>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</si>
  <si>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</si>
  <si>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</si>
  <si>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</si>
  <si>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</si>
  <si>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</si>
  <si>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</si>
  <si>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</si>
  <si>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</si>
  <si>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</si>
  <si>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</si>
  <si>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</si>
  <si>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</si>
  <si>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</si>
  <si>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</si>
  <si>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</si>
  <si>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</si>
  <si>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</si>
  <si>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</si>
  <si>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</si>
  <si>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</si>
  <si>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</si>
  <si>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</si>
  <si>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</si>
  <si>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</si>
  <si>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</si>
  <si>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</si>
  <si>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</si>
  <si>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</si>
  <si>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</si>
  <si>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</si>
  <si>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</si>
  <si>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</si>
  <si>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</si>
  <si>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</si>
  <si>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</si>
  <si>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</si>
  <si>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</si>
  <si>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</si>
  <si>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</si>
  <si>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</si>
  <si>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</si>
  <si>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</si>
  <si>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</si>
  <si>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</si>
  <si>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</si>
  <si>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</si>
  <si>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</si>
  <si>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</si>
  <si>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</si>
  <si>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</si>
  <si>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</si>
  <si>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</si>
  <si>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</si>
  <si>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</si>
  <si>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</si>
  <si>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</si>
  <si>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</si>
  <si>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</si>
  <si>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</si>
  <si>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</si>
  <si>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</si>
  <si>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</si>
  <si>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</si>
  <si>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</si>
  <si>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</si>
  <si>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</si>
  <si>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</si>
  <si>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</si>
  <si>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</si>
  <si>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</si>
  <si>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</si>
  <si>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</si>
  <si>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</si>
  <si>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</si>
  <si>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</si>
  <si>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</si>
  <si>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</si>
  <si>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</si>
  <si>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</si>
  <si>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</si>
  <si>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</si>
  <si>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</si>
  <si>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</si>
  <si>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</si>
  <si>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</si>
  <si>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</si>
  <si>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</si>
  <si>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</si>
  <si>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</si>
  <si>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</si>
  <si>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</si>
  <si>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</si>
  <si>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</si>
  <si>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</si>
  <si>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</si>
  <si>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</si>
  <si>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</si>
  <si>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</si>
  <si>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</si>
  <si>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</si>
  <si>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</si>
  <si>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</si>
  <si>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</si>
  <si>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</si>
  <si>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</si>
  <si>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</si>
  <si>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</si>
  <si>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</si>
  <si>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</si>
  <si>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</si>
  <si>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</si>
  <si>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</si>
  <si>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</si>
  <si>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</si>
  <si>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</si>
  <si>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</si>
  <si>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</si>
  <si>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</si>
  <si>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</si>
  <si>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</si>
  <si>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</si>
  <si>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</si>
  <si>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</si>
  <si>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</si>
  <si>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</si>
  <si>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</si>
  <si>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</si>
  <si>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</si>
  <si>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</si>
  <si>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</si>
  <si>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</si>
  <si>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</si>
  <si>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</si>
  <si>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</si>
  <si>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</si>
  <si>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</si>
  <si>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</si>
  <si>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</si>
  <si>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</si>
  <si>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</si>
  <si>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</si>
  <si>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</si>
  <si>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</si>
  <si>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</si>
  <si>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</si>
  <si>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</si>
  <si>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</si>
  <si>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</si>
  <si>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</si>
  <si>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</si>
  <si>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</si>
  <si>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</si>
  <si>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</si>
  <si>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</si>
  <si>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</si>
  <si>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</si>
  <si>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</si>
  <si>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</si>
  <si>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</si>
  <si>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</si>
  <si>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</si>
  <si>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</si>
  <si>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</si>
  <si>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</si>
  <si>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</si>
  <si>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</si>
  <si>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</si>
  <si>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</si>
  <si>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</si>
  <si>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</si>
  <si>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</si>
  <si>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</si>
  <si>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</si>
  <si>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</si>
  <si>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</si>
  <si>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</si>
  <si>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</si>
  <si>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</si>
  <si>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</si>
  <si>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</si>
  <si>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</si>
  <si>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</si>
  <si>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</si>
  <si>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</si>
  <si>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</si>
  <si>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</si>
  <si>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</si>
  <si>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</si>
  <si>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</si>
  <si>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</si>
  <si>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</si>
  <si>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</si>
  <si>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</si>
  <si>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</si>
  <si>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</si>
  <si>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</si>
  <si>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</si>
  <si>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</si>
  <si>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</si>
  <si>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</si>
  <si>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</si>
  <si>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</si>
  <si>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</si>
  <si>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</si>
  <si>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</si>
  <si>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</si>
  <si>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</si>
  <si>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</si>
  <si>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</si>
  <si>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</si>
  <si>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</si>
  <si>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</si>
  <si>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</si>
  <si>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</si>
  <si>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</si>
  <si>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</si>
  <si>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</si>
  <si>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</si>
  <si>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</si>
  <si>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</si>
  <si>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</si>
  <si>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</si>
  <si>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</si>
  <si>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</si>
  <si>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</si>
  <si>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</si>
  <si>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</si>
  <si>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</si>
  <si>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</si>
  <si>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</si>
  <si>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</si>
  <si>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</si>
  <si>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</si>
  <si>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</si>
  <si>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</si>
  <si>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</si>
  <si>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</si>
  <si>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</si>
  <si>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</si>
  <si>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</si>
  <si>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</si>
  <si>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</si>
  <si>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</si>
  <si>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</si>
  <si>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</si>
  <si>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</si>
  <si>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</si>
  <si>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</si>
  <si>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</si>
  <si>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</si>
  <si>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</si>
  <si>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</si>
  <si>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</si>
  <si>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</si>
  <si>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</si>
  <si>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</si>
  <si>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</si>
  <si>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</si>
  <si>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</si>
  <si>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</si>
  <si>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</si>
  <si>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</si>
  <si>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</si>
  <si>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</si>
  <si>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</si>
  <si>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</si>
  <si>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</si>
  <si>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</si>
  <si>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</si>
  <si>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</si>
  <si>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</si>
  <si>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</si>
  <si>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</si>
  <si>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</si>
  <si>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</si>
  <si>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</si>
  <si>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</si>
  <si>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</si>
  <si>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</si>
  <si>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</si>
  <si>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</si>
  <si>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</si>
  <si>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</si>
  <si>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</si>
  <si>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</si>
  <si>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</si>
  <si>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</si>
  <si>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</si>
  <si>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</si>
  <si>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</si>
  <si>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</si>
  <si>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</si>
  <si>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</si>
  <si>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</si>
  <si>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</si>
  <si>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</si>
  <si>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</si>
  <si>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</si>
  <si>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</si>
  <si>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</si>
  <si>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</si>
  <si>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</si>
  <si>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</si>
  <si>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</si>
  <si>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</si>
  <si>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</si>
  <si>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</si>
  <si>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</si>
  <si>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</si>
  <si>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</si>
  <si>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</si>
  <si>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</si>
  <si>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</si>
  <si>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</si>
  <si>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</si>
  <si>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</si>
  <si>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</si>
  <si>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</si>
  <si>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</si>
  <si>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</si>
  <si>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</si>
  <si>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</si>
  <si>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</si>
  <si>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</si>
  <si>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</si>
  <si>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</si>
  <si>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</si>
  <si>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</si>
  <si>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</si>
  <si>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</si>
  <si>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</si>
  <si>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</si>
  <si>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</si>
  <si>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</si>
  <si>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</si>
  <si>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</si>
  <si>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</si>
  <si>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</si>
  <si>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</si>
  <si>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</si>
  <si>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</si>
  <si>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</si>
  <si>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</si>
  <si>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</si>
  <si>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</si>
  <si>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</si>
  <si>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</si>
  <si>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</si>
  <si>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</si>
  <si>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</si>
  <si>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</si>
  <si>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</si>
  <si>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</si>
  <si>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</si>
  <si>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</si>
  <si>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</si>
  <si>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</si>
  <si>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</si>
  <si>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</si>
  <si>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</si>
  <si>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</si>
  <si>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</si>
  <si>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</si>
  <si>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</si>
  <si>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</si>
  <si>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</si>
  <si>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</si>
  <si>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</si>
  <si>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</si>
  <si>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</si>
  <si>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</si>
  <si>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</si>
  <si>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</si>
  <si>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</si>
  <si>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</si>
  <si>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</si>
  <si>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</si>
  <si>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</si>
  <si>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</si>
  <si>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</si>
  <si>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</si>
  <si>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</si>
  <si>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</si>
  <si>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</si>
  <si>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</si>
  <si>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</si>
  <si>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</si>
  <si>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</si>
  <si>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</si>
  <si>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</si>
  <si>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</si>
  <si>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</si>
  <si>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</si>
  <si>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</si>
  <si>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</si>
  <si>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</si>
  <si>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</si>
  <si>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</si>
  <si>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</si>
  <si>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</si>
  <si>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</si>
  <si>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</si>
  <si>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</si>
  <si>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</si>
  <si>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</si>
  <si>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</si>
  <si>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</si>
  <si>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</si>
  <si>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</si>
  <si>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</si>
  <si>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</si>
  <si>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</si>
  <si>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</si>
  <si>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</si>
  <si>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</si>
  <si>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</si>
  <si>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</si>
  <si>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</si>
  <si>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</si>
  <si>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</si>
  <si>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</si>
  <si>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</si>
  <si>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</si>
  <si>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</si>
  <si>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</si>
  <si>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</si>
  <si>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</si>
  <si>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</si>
  <si>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</si>
  <si>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</si>
  <si>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</si>
  <si>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</si>
  <si>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</si>
  <si>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</si>
  <si>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</si>
  <si>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</si>
  <si>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</si>
  <si>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</si>
  <si>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</si>
  <si>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</si>
  <si>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</si>
  <si>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</si>
  <si>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</si>
  <si>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</si>
  <si>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</si>
  <si>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</si>
  <si>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</si>
  <si>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</si>
  <si>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</si>
  <si>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</si>
  <si>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</si>
  <si>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</si>
  <si>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</si>
  <si>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</si>
  <si>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</si>
  <si>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</si>
  <si>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</si>
  <si>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</si>
  <si>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</si>
  <si>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</si>
  <si>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</si>
  <si>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</si>
  <si>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</si>
  <si>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</si>
  <si>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</si>
  <si>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</si>
  <si>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</si>
  <si>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</si>
  <si>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</si>
  <si>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</si>
  <si>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</si>
  <si>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</si>
  <si>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</si>
  <si>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</si>
  <si>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</si>
  <si>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</si>
  <si>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</si>
  <si>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</si>
  <si>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</si>
  <si>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</si>
  <si>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</si>
  <si>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</si>
  <si>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</si>
  <si>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</si>
  <si>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</si>
  <si>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</si>
  <si>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</si>
  <si>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</si>
  <si>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</si>
  <si>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</si>
  <si>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</si>
  <si>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</si>
  <si>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</si>
  <si>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</si>
  <si>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</si>
  <si>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</si>
  <si>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</si>
  <si>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</si>
  <si>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</si>
  <si>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</si>
  <si>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</si>
  <si>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</si>
  <si>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</si>
  <si>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</si>
  <si>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</si>
  <si>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</si>
  <si>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</si>
  <si>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</si>
  <si>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</si>
  <si>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</si>
  <si>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</si>
  <si>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</si>
  <si>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</si>
  <si>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</si>
  <si>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</si>
  <si>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</si>
  <si>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</si>
  <si>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</si>
  <si>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</si>
  <si>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</si>
  <si>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</si>
  <si>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</si>
  <si>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</si>
  <si>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</si>
  <si>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</si>
  <si>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</si>
  <si>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</si>
  <si>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</si>
  <si>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</si>
  <si>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</si>
  <si>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</si>
  <si>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</si>
  <si>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</si>
  <si>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</si>
  <si>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</si>
  <si>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</si>
  <si>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</si>
  <si>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</si>
  <si>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</si>
  <si>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</si>
  <si>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</si>
  <si>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</si>
  <si>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</si>
  <si>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</si>
  <si>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</si>
  <si>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</si>
  <si>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</si>
  <si>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</si>
  <si>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</si>
  <si>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</si>
  <si>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</si>
  <si>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</si>
  <si>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</si>
  <si>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</si>
  <si>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</si>
  <si>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</si>
  <si>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</si>
  <si>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</si>
  <si>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</si>
  <si>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</si>
  <si>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</si>
  <si>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</si>
  <si>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</si>
  <si>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</si>
  <si>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</si>
  <si>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</si>
  <si>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</si>
  <si>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</si>
  <si>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</si>
  <si>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</si>
  <si>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</si>
  <si>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</si>
  <si>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</si>
  <si>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</si>
  <si>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</si>
  <si>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</si>
  <si>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</si>
  <si>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</si>
  <si>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</si>
  <si>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</si>
  <si>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</si>
  <si>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</si>
  <si>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</si>
  <si>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</si>
  <si>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</si>
  <si>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</si>
  <si>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</si>
  <si>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</si>
  <si>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</si>
  <si>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</si>
  <si>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</si>
  <si>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</si>
  <si>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</si>
  <si>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</si>
  <si>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</si>
  <si>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</si>
  <si>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</si>
  <si>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</si>
  <si>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</si>
  <si>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</si>
  <si>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</si>
  <si>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</si>
  <si>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</si>
  <si>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</si>
  <si>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</si>
  <si>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</si>
  <si>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</si>
  <si>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</si>
  <si>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</si>
  <si>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</si>
  <si>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</si>
  <si>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</si>
  <si>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</si>
  <si>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</si>
  <si>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</si>
  <si>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</si>
  <si>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</si>
  <si>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</si>
  <si>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</si>
  <si>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</si>
  <si>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</si>
  <si>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</si>
  <si>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</si>
  <si>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</si>
  <si>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</si>
  <si>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</si>
  <si>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</si>
  <si>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</si>
  <si>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</si>
  <si>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</si>
  <si>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</si>
  <si>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</si>
  <si>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</si>
  <si>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</si>
  <si>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</si>
  <si>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</si>
  <si>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</si>
  <si>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</si>
  <si>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</si>
  <si>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</si>
  <si>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</si>
  <si>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</si>
  <si>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</si>
  <si>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</si>
  <si>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</si>
  <si>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</si>
  <si>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</si>
  <si>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</si>
  <si>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</si>
  <si>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</si>
  <si>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</si>
  <si>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</si>
  <si>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</si>
  <si>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</si>
  <si>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</si>
  <si>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</si>
  <si>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</si>
  <si>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</si>
  <si>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</si>
  <si>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</si>
  <si>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</si>
  <si>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</si>
  <si>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</si>
  <si>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</si>
  <si>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</si>
  <si>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</si>
  <si>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</si>
  <si>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</si>
  <si>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</si>
  <si>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</si>
  <si>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</si>
  <si>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</si>
  <si>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</si>
  <si>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</si>
  <si>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</si>
  <si>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</si>
  <si>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</si>
  <si>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</si>
  <si>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</si>
  <si>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</si>
  <si>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</si>
  <si>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</si>
  <si>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</si>
  <si>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</si>
  <si>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</si>
  <si>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</si>
  <si>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</si>
  <si>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</si>
  <si>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</si>
  <si>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</si>
  <si>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</si>
  <si>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</si>
  <si>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</si>
  <si>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</si>
  <si>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</si>
  <si>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</si>
  <si>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</si>
  <si>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</si>
  <si>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</si>
  <si>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</si>
  <si>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</si>
  <si>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</si>
  <si>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</si>
  <si>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</si>
  <si>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</si>
  <si>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</si>
  <si>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</si>
  <si>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</si>
  <si>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</si>
  <si>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</si>
  <si>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</si>
  <si>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</si>
  <si>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</si>
  <si>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</si>
  <si>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</si>
  <si>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</si>
  <si>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</si>
  <si>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</si>
  <si>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</si>
  <si>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</si>
  <si>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</si>
  <si>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</si>
  <si>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</si>
  <si>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</si>
  <si>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</si>
  <si>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</si>
  <si>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</si>
  <si>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</si>
  <si>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</si>
  <si>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</si>
  <si>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</si>
  <si>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</si>
  <si>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</si>
  <si>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</si>
  <si>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</si>
  <si>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</si>
  <si>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</si>
  <si>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</si>
  <si>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</si>
  <si>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</si>
  <si>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</si>
  <si>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</si>
  <si>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</si>
  <si>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</si>
  <si>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</si>
  <si>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</si>
  <si>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</si>
  <si>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</si>
  <si>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</si>
  <si>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</si>
  <si>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</si>
  <si>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</si>
  <si>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</si>
  <si>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</si>
  <si>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</si>
  <si>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</si>
  <si>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</si>
  <si>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</si>
  <si>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</si>
  <si>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</si>
  <si>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</si>
  <si>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</si>
  <si>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</si>
  <si>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</si>
  <si>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</si>
  <si>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</si>
  <si>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</si>
  <si>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</si>
  <si>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</si>
  <si>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</si>
  <si>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</si>
  <si>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</si>
  <si>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</si>
  <si>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</si>
  <si>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</si>
  <si>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</si>
  <si>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</si>
  <si>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</si>
  <si>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</si>
  <si>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</si>
  <si>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</si>
  <si>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</si>
  <si>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</si>
  <si>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</si>
  <si>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</si>
  <si>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</si>
  <si>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</si>
  <si>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</si>
  <si>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</si>
  <si>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</si>
  <si>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</si>
  <si>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</si>
  <si>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</si>
  <si>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</si>
  <si>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</si>
  <si>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</si>
  <si>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</si>
  <si>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</si>
  <si>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</si>
  <si>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</si>
  <si>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</si>
  <si>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</si>
  <si>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</si>
  <si>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</si>
  <si>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</si>
  <si>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</si>
  <si>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</si>
  <si>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</si>
  <si>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</si>
  <si>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</si>
  <si>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</si>
  <si>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</si>
  <si>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</si>
  <si>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</si>
  <si>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</si>
  <si>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</si>
  <si>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</si>
  <si>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</si>
  <si>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</si>
  <si>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</si>
  <si>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</si>
  <si>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</si>
  <si>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</si>
  <si>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</si>
  <si>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</si>
  <si>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</si>
  <si>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</si>
  <si>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</si>
  <si>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</si>
  <si>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</si>
  <si>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</si>
  <si>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</si>
  <si>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</si>
  <si>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</si>
  <si>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</si>
  <si>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</si>
  <si>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</si>
  <si>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</si>
  <si>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</si>
  <si>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</si>
  <si>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</si>
  <si>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</si>
  <si>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</si>
  <si>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</si>
  <si>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</si>
  <si>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</si>
  <si>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</si>
  <si>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</si>
  <si>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</si>
  <si>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</si>
  <si>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</si>
  <si>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</si>
  <si>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</si>
  <si>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</si>
  <si>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</si>
  <si>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</si>
  <si>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</si>
  <si>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</si>
  <si>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</si>
  <si>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</si>
  <si>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</si>
  <si>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</si>
  <si>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</si>
  <si>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</si>
  <si>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</si>
  <si>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</si>
  <si>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</si>
  <si>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</si>
  <si>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</si>
  <si>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</si>
  <si>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</si>
  <si>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</si>
  <si>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</si>
  <si>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</si>
  <si>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</si>
  <si>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</si>
  <si>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</si>
  <si>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</si>
  <si>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</si>
  <si>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</si>
  <si>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</si>
  <si>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</si>
  <si>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</si>
  <si>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</si>
  <si>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</si>
  <si>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</si>
  <si>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</si>
  <si>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</si>
  <si>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</si>
  <si>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</si>
  <si>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</si>
  <si>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</si>
  <si>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</si>
  <si>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</si>
  <si>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</si>
  <si>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</si>
  <si>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</si>
  <si>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</si>
  <si>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</si>
  <si>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</si>
  <si>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</si>
  <si>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</si>
  <si>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</si>
  <si>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</si>
  <si>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</si>
  <si>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</si>
  <si>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</si>
  <si>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</si>
  <si>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</si>
  <si>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</si>
  <si>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</si>
  <si>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</si>
  <si>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</si>
  <si>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</si>
  <si>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</si>
  <si>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</si>
  <si>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</si>
  <si>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</si>
  <si>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</si>
  <si>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</si>
  <si>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</si>
  <si>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</si>
  <si>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</si>
  <si>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</si>
  <si>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</si>
  <si>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</si>
  <si>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</si>
  <si>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</si>
  <si>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</si>
  <si>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</si>
  <si>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</si>
  <si>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</si>
  <si>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</si>
  <si>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</si>
  <si>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</si>
  <si>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</si>
  <si>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</si>
  <si>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</si>
  <si>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</si>
  <si>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</si>
  <si>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</si>
  <si>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</si>
  <si>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</si>
  <si>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</si>
  <si>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</si>
  <si>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</si>
  <si>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</si>
  <si>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</si>
  <si>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</si>
  <si>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</si>
  <si>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</si>
  <si>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</si>
  <si>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</si>
  <si>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</si>
  <si>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</si>
  <si>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</si>
  <si>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</si>
  <si>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</si>
  <si>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</si>
  <si>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</si>
  <si>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</si>
  <si>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</si>
  <si>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</si>
  <si>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</si>
  <si>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</si>
  <si>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</si>
  <si>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</si>
  <si>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</si>
  <si>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</si>
  <si>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</si>
  <si>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</si>
  <si>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</si>
  <si>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</si>
  <si>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</si>
  <si>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</si>
  <si>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</si>
  <si>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</si>
  <si>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</si>
  <si>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</si>
  <si>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</si>
  <si>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</si>
  <si>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</si>
  <si>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</si>
  <si>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</si>
  <si>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</si>
  <si>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</si>
  <si>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</si>
  <si>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</si>
  <si>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</si>
  <si>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</si>
  <si>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</si>
  <si>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</si>
  <si>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</si>
  <si>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</si>
  <si>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</si>
  <si>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</si>
  <si>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</si>
  <si>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</si>
  <si>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</si>
  <si>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</si>
  <si>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</si>
  <si>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</si>
  <si>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</si>
  <si>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</si>
  <si>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</si>
  <si>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</si>
  <si>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</si>
  <si>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</si>
  <si>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</si>
  <si>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</si>
  <si>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</si>
  <si>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</si>
  <si>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</si>
  <si>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</si>
  <si>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</si>
  <si>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</si>
  <si>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</si>
  <si>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</si>
  <si>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</si>
  <si>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</si>
  <si>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</si>
  <si>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</si>
  <si>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</si>
  <si>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</si>
  <si>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</si>
  <si>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</si>
  <si>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</si>
  <si>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</si>
  <si>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</si>
  <si>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</si>
  <si>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</si>
  <si>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</si>
  <si>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</si>
  <si>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</si>
  <si>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</si>
  <si>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</si>
  <si>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</si>
  <si>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</si>
  <si>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</si>
  <si>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</si>
  <si>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</si>
  <si>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</si>
  <si>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</si>
  <si>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</si>
  <si>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</si>
  <si>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</si>
  <si>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</si>
  <si>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</si>
  <si>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</si>
  <si>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</si>
  <si>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</si>
  <si>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</si>
  <si>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</si>
  <si>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</si>
  <si>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</si>
  <si>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</si>
  <si>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</si>
  <si>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</si>
  <si>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</si>
  <si>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</si>
  <si>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</si>
  <si>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</si>
  <si>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</si>
  <si>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</si>
  <si>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</si>
  <si>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</si>
  <si>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</si>
  <si>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</si>
  <si>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</si>
  <si>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</si>
  <si>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</si>
  <si>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</si>
  <si>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</si>
  <si>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</si>
  <si>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</si>
  <si>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</si>
  <si>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</si>
  <si>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</si>
  <si>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</si>
  <si>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</si>
  <si>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</si>
  <si>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</si>
  <si>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</si>
  <si>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</si>
  <si>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</si>
  <si>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</si>
  <si>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</si>
  <si>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</si>
  <si>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</si>
  <si>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</si>
  <si>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</si>
  <si>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</si>
  <si>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</si>
  <si>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</si>
  <si>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</si>
  <si>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</si>
  <si>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</si>
  <si>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</si>
  <si>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</si>
  <si>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</si>
  <si>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</si>
  <si>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</si>
  <si>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</si>
  <si>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</si>
  <si>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</si>
  <si>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</si>
  <si>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</si>
  <si>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</si>
  <si>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</si>
  <si>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</si>
  <si>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</si>
  <si>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</si>
  <si>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</si>
  <si>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</si>
  <si>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</si>
  <si>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</si>
  <si>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</si>
  <si>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</si>
  <si>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</si>
  <si>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</si>
  <si>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</si>
  <si>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</si>
  <si>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</si>
  <si>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</si>
  <si>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</si>
  <si>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</si>
  <si>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</si>
  <si>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</si>
  <si>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</si>
  <si>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</si>
  <si>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</si>
  <si>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</si>
  <si>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</si>
  <si>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</si>
  <si>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</si>
  <si>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</si>
  <si>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</si>
  <si>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</si>
  <si>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</si>
  <si>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</si>
  <si>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</si>
  <si>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</si>
  <si>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</si>
  <si>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</si>
  <si>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</si>
  <si>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</si>
  <si>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</si>
  <si>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</si>
  <si>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</si>
  <si>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</si>
  <si>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</si>
  <si>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</si>
  <si>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</si>
  <si>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</si>
  <si>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</si>
  <si>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</si>
  <si>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</si>
  <si>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</si>
  <si>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</si>
  <si>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</si>
  <si>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</si>
  <si>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</si>
  <si>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</si>
  <si>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</si>
  <si>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</si>
  <si>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</si>
  <si>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</si>
  <si>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</si>
  <si>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</si>
  <si>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</si>
  <si>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</si>
  <si>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</si>
  <si>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</si>
  <si>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</si>
  <si>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</si>
  <si>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</si>
  <si>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</si>
  <si>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</si>
  <si>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</si>
  <si>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</si>
  <si>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</si>
  <si>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</si>
  <si>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</si>
  <si>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</si>
  <si>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</si>
  <si>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</si>
  <si>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</si>
  <si>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</si>
  <si>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</si>
  <si>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</si>
  <si>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</si>
  <si>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</si>
  <si>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</si>
  <si>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</si>
  <si>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</si>
  <si>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</si>
  <si>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</si>
  <si>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</si>
  <si>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</si>
  <si>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</si>
  <si>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</si>
  <si>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</si>
  <si>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</si>
  <si>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</si>
  <si>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</si>
  <si>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</si>
  <si>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</si>
  <si>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</si>
  <si>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</si>
  <si>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</si>
  <si>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</si>
  <si>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</si>
  <si>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</si>
  <si>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</si>
  <si>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</si>
  <si>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</si>
  <si>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</si>
  <si>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</si>
  <si>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</si>
  <si>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</si>
  <si>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</si>
  <si>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</si>
  <si>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</si>
  <si>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</si>
  <si>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</si>
  <si>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</si>
  <si>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</si>
  <si>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</si>
  <si>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</si>
  <si>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</si>
  <si>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</si>
  <si>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</si>
  <si>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</si>
  <si>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</si>
  <si>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</si>
  <si>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</si>
  <si>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</si>
  <si>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</si>
  <si>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</si>
  <si>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</si>
  <si>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</si>
  <si>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</si>
  <si>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</si>
  <si>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</si>
  <si>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</si>
  <si>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</si>
  <si>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</si>
  <si>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</si>
  <si>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</si>
  <si>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</si>
  <si>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</si>
  <si>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</si>
  <si>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</si>
  <si>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</si>
  <si>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</si>
  <si>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</si>
  <si>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</si>
  <si>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</si>
  <si>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</si>
  <si>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</si>
  <si>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</si>
  <si>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</si>
  <si>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</si>
  <si>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</si>
  <si>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</si>
  <si>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</si>
  <si>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</si>
  <si>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</si>
  <si>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</si>
  <si>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</si>
  <si>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</si>
  <si>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</si>
  <si>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</si>
  <si>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</si>
  <si>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</si>
  <si>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</si>
  <si>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</si>
  <si>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</si>
  <si>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</si>
  <si>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</si>
  <si>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</si>
  <si>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</si>
  <si>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</si>
  <si>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</si>
  <si>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</si>
  <si>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</si>
  <si>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</si>
  <si>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</si>
  <si>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</si>
  <si>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</si>
  <si>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</si>
  <si>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</si>
  <si>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</si>
  <si>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</si>
  <si>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</si>
  <si>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</si>
  <si>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</si>
  <si>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</si>
  <si>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</si>
  <si>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</si>
  <si>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</si>
  <si>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</si>
  <si>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</si>
  <si>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</si>
  <si>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</si>
  <si>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</si>
  <si>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</si>
  <si>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</si>
  <si>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</si>
  <si>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</si>
  <si>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</si>
  <si>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</si>
  <si>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</si>
  <si>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</si>
  <si>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</si>
  <si>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</si>
  <si>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</si>
  <si>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</si>
  <si>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</si>
  <si>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</si>
  <si>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</si>
  <si>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</si>
  <si>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</si>
  <si>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</si>
  <si>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</si>
  <si>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</si>
  <si>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</si>
  <si>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</si>
  <si>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</si>
  <si>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</si>
  <si>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</si>
  <si>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</si>
  <si>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</si>
  <si>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</si>
  <si>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</si>
  <si>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</si>
  <si>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</si>
  <si>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</si>
  <si>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</si>
  <si>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</si>
  <si>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</si>
  <si>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</si>
  <si>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</si>
  <si>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</si>
  <si>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</si>
  <si>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</si>
  <si>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</si>
  <si>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</si>
  <si>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</si>
  <si>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</si>
  <si>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</si>
  <si>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</si>
  <si>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</si>
  <si>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</si>
  <si>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</si>
  <si>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</si>
  <si>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</si>
  <si>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</si>
  <si>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</si>
  <si>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</si>
  <si>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</si>
  <si>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</si>
  <si>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</si>
  <si>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</si>
  <si>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</si>
  <si>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</si>
  <si>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</si>
  <si>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</si>
  <si>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</si>
  <si>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</si>
  <si>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</si>
  <si>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</si>
  <si>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</si>
  <si>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</si>
  <si>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</si>
  <si>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</si>
  <si>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</si>
  <si>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</si>
  <si>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</si>
  <si>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</si>
  <si>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</si>
  <si>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</si>
  <si>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</si>
  <si>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</si>
  <si>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</si>
  <si>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</si>
  <si>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</si>
  <si>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</si>
  <si>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</si>
  <si>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</si>
  <si>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</si>
  <si>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</si>
  <si>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</si>
  <si>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</si>
  <si>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</si>
  <si>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</si>
  <si>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</si>
  <si>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</si>
  <si>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</si>
  <si>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</si>
  <si>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</si>
  <si>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</si>
  <si>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</si>
  <si>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</si>
  <si>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</si>
  <si>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</si>
  <si>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</si>
  <si>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</si>
  <si>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</si>
  <si>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</si>
  <si>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</si>
  <si>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</si>
  <si>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</si>
  <si>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</si>
  <si>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</si>
  <si>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</si>
  <si>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</si>
  <si>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</si>
  <si>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</si>
  <si>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</si>
  <si>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</si>
  <si>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</si>
  <si>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</si>
  <si>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</si>
  <si>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</si>
  <si>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</si>
  <si>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</si>
  <si>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</si>
  <si>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</si>
  <si>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</si>
  <si>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</si>
  <si>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</si>
  <si>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</si>
  <si>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</si>
  <si>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</si>
  <si>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</si>
  <si>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</si>
  <si>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</si>
  <si>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</si>
  <si>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</si>
  <si>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</si>
  <si>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</si>
  <si>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</si>
  <si>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</si>
  <si>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</si>
  <si>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</si>
  <si>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</si>
  <si>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</si>
  <si>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</si>
  <si>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</si>
  <si>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</si>
  <si>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</si>
  <si>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</si>
  <si>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</si>
  <si>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</si>
  <si>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</si>
  <si>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</si>
  <si>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</si>
  <si>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</si>
  <si>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</si>
  <si>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</si>
  <si>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</si>
  <si>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</si>
  <si>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</si>
  <si>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</si>
  <si>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</si>
  <si>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</si>
  <si>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</si>
  <si>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</si>
  <si>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</si>
  <si>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</si>
  <si>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</si>
  <si>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</si>
  <si>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</si>
  <si>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</si>
  <si>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</si>
  <si>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</si>
  <si>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</si>
  <si>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</si>
  <si>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</si>
  <si>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</si>
  <si>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</si>
  <si>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</si>
  <si>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</si>
  <si>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</si>
  <si>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</si>
  <si>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</si>
  <si>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</si>
  <si>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</si>
  <si>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</si>
  <si>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</si>
  <si>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</si>
  <si>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</si>
  <si>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</si>
  <si>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</si>
  <si>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</si>
  <si>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</si>
  <si>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</si>
  <si>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</si>
  <si>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</si>
  <si>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</si>
  <si>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</si>
  <si>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</si>
  <si>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</si>
  <si>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</si>
  <si>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</si>
  <si>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</si>
  <si>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</si>
  <si>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</si>
  <si>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</si>
  <si>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</si>
  <si>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</si>
  <si>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</si>
  <si>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</si>
  <si>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</si>
  <si>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</si>
  <si>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</si>
  <si>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</si>
  <si>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</si>
  <si>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</si>
  <si>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</si>
  <si>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</si>
  <si>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</si>
  <si>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</si>
  <si>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</si>
  <si>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</si>
  <si>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</si>
  <si>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</si>
  <si>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</si>
  <si>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</si>
  <si>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</si>
  <si>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</si>
  <si>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</si>
  <si>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</si>
  <si>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</si>
  <si>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</si>
  <si>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</si>
  <si>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</si>
  <si>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</si>
  <si>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</si>
  <si>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</si>
  <si>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</si>
  <si>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</si>
  <si>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</si>
  <si>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</si>
  <si>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</si>
  <si>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</si>
  <si>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</si>
  <si>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</si>
  <si>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</si>
  <si>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</si>
  <si>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</si>
  <si>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</si>
  <si>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</si>
  <si>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</si>
  <si>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</si>
  <si>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</si>
  <si>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</si>
  <si>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</si>
  <si>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</si>
  <si>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</si>
  <si>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</si>
  <si>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</si>
  <si>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</si>
  <si>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</si>
  <si>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</si>
  <si>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</si>
  <si>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</si>
  <si>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</si>
  <si>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</si>
  <si>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</si>
  <si>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</si>
  <si>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</si>
  <si>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</si>
  <si>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</si>
  <si>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</si>
  <si>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</si>
  <si>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</si>
  <si>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</si>
  <si>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</si>
  <si>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</si>
  <si>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</si>
  <si>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</si>
  <si>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</si>
  <si>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</si>
  <si>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</si>
  <si>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</si>
  <si>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</si>
  <si>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</si>
  <si>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</si>
  <si>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</si>
  <si>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</si>
  <si>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</si>
  <si>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</si>
  <si>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</si>
  <si>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</si>
  <si>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</si>
  <si>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</si>
  <si>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</si>
  <si>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</si>
  <si>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</si>
  <si>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</si>
  <si>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</si>
  <si>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</si>
  <si>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</si>
  <si>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</si>
  <si>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</si>
  <si>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</si>
  <si>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</si>
  <si>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</si>
  <si>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</si>
  <si>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</si>
  <si>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</si>
  <si>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</si>
  <si>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</si>
  <si>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</si>
  <si>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</si>
  <si>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</si>
  <si>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</si>
  <si>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</si>
  <si>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</si>
  <si>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</si>
  <si>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</si>
  <si>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</si>
  <si>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</si>
  <si>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</si>
  <si>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</si>
  <si>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</si>
  <si>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</si>
  <si>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</si>
  <si>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</si>
  <si>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</si>
  <si>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</si>
  <si>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</si>
  <si>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</si>
  <si>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</si>
  <si>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</si>
  <si>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</si>
  <si>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</si>
  <si>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</si>
  <si>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</si>
  <si>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</si>
  <si>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</si>
  <si>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</si>
  <si>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</si>
  <si>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</si>
  <si>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</si>
  <si>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</si>
  <si>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</si>
  <si>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</si>
  <si>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</si>
  <si>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</si>
  <si>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</si>
  <si>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</si>
  <si>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</si>
  <si>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</si>
  <si>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</si>
  <si>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</si>
  <si>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</si>
  <si>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</si>
  <si>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</si>
  <si>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</si>
  <si>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</si>
  <si>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</si>
  <si>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</si>
  <si>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</si>
  <si>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</si>
  <si>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</si>
  <si>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</si>
  <si>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</si>
  <si>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</si>
  <si>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</si>
  <si>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</si>
  <si>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</si>
  <si>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</si>
  <si>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</si>
  <si>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</si>
  <si>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</si>
  <si>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</si>
  <si>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</si>
  <si>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</si>
  <si>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</si>
  <si>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</si>
  <si>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</si>
  <si>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</si>
  <si>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</si>
  <si>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</si>
  <si>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</si>
  <si>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</si>
  <si>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</si>
  <si>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</si>
  <si>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</si>
  <si>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</si>
  <si>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</si>
  <si>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</si>
  <si>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</si>
  <si>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</si>
  <si>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</si>
  <si>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</si>
  <si>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</si>
  <si>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</si>
  <si>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</si>
  <si>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</si>
  <si>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</si>
  <si>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</si>
  <si>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</si>
  <si>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</si>
  <si>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</si>
  <si>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</si>
  <si>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</si>
  <si>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</si>
  <si>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</si>
  <si>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</si>
  <si>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</si>
  <si>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</si>
  <si>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</si>
  <si>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</si>
  <si>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</si>
  <si>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</si>
  <si>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</si>
  <si>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</si>
  <si>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</si>
  <si>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</si>
  <si>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</si>
  <si>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</si>
  <si>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</si>
  <si>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</si>
  <si>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</si>
  <si>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</si>
  <si>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</si>
  <si>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</si>
  <si>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</si>
  <si>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</si>
  <si>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</si>
  <si>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</si>
  <si>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</si>
  <si>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</si>
  <si>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</si>
  <si>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</si>
  <si>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</si>
  <si>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</si>
  <si>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</si>
  <si>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</si>
  <si>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</si>
  <si>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</si>
  <si>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</si>
  <si>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</si>
  <si>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</si>
  <si>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</si>
  <si>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</si>
  <si>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</si>
  <si>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</si>
  <si>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</si>
  <si>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</si>
  <si>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</si>
  <si>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</si>
  <si>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</si>
  <si>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</si>
  <si>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</si>
  <si>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</si>
  <si>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</si>
  <si>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</si>
  <si>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</si>
  <si>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</si>
  <si>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</si>
  <si>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</si>
  <si>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</si>
  <si>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</si>
  <si>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</si>
  <si>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</si>
  <si>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</si>
  <si>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</si>
  <si>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</si>
  <si>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</si>
  <si>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</si>
  <si>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</si>
  <si>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</si>
  <si>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</si>
  <si>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</si>
  <si>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</si>
  <si>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</si>
  <si>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</si>
  <si>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</si>
  <si>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</si>
  <si>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</si>
  <si>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</si>
  <si>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</si>
  <si>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</si>
  <si>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</si>
  <si>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</si>
  <si>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</si>
  <si>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</si>
  <si>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</si>
  <si>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</si>
  <si>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</si>
  <si>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</si>
  <si>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</si>
  <si>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</si>
  <si>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</si>
  <si>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</si>
  <si>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</si>
  <si>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</si>
  <si>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</si>
  <si>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</si>
  <si>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</si>
  <si>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</si>
  <si>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</si>
  <si>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</si>
  <si>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</si>
  <si>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</si>
  <si>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</si>
  <si>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</si>
  <si>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</si>
  <si>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</si>
  <si>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</si>
  <si>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</si>
  <si>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</si>
  <si>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</si>
  <si>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</si>
  <si>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</si>
  <si>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</si>
  <si>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</si>
  <si>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</si>
  <si>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</si>
  <si>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</si>
  <si>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</si>
  <si>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</si>
  <si>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</si>
  <si>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</si>
  <si>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</si>
  <si>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</si>
  <si>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</si>
  <si>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</si>
  <si>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</si>
  <si>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</si>
  <si>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</si>
  <si>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</si>
  <si>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</si>
  <si>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</si>
  <si>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</si>
  <si>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</si>
  <si>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</si>
  <si>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</si>
  <si>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</si>
  <si>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</si>
  <si>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</si>
  <si>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</si>
  <si>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</si>
  <si>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</si>
  <si>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</si>
  <si>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</si>
  <si>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</si>
  <si>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</si>
  <si>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</si>
  <si>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</si>
  <si>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</si>
  <si>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</si>
  <si>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</si>
  <si>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</si>
  <si>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</si>
  <si>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</si>
  <si>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</si>
  <si>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</si>
  <si>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</si>
  <si>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</si>
  <si>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</si>
  <si>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</si>
  <si>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</si>
  <si>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</si>
  <si>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</si>
  <si>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</si>
  <si>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</si>
  <si>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</si>
  <si>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</si>
  <si>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</si>
  <si>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</si>
  <si>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</si>
  <si>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</si>
  <si>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</si>
  <si>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</si>
  <si>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</si>
  <si>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</si>
  <si>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</si>
  <si>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</si>
  <si>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</si>
  <si>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</si>
  <si>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</si>
  <si>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</si>
  <si>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</si>
  <si>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</si>
  <si>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</si>
  <si>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</si>
  <si>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</si>
  <si>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</si>
  <si>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</si>
  <si>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</si>
  <si>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</si>
  <si>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</si>
  <si>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</si>
  <si>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</si>
  <si>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</si>
  <si>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</si>
  <si>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</si>
  <si>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</si>
  <si>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</si>
  <si>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</si>
  <si>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</si>
  <si>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</si>
  <si>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</si>
  <si>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</si>
  <si>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</si>
  <si>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</si>
  <si>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</si>
  <si>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</si>
  <si>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</si>
  <si>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</si>
  <si>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</si>
  <si>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</si>
  <si>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</si>
  <si>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</si>
  <si>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</si>
  <si>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</si>
  <si>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</si>
  <si>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</si>
  <si>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</si>
  <si>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</si>
  <si>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</si>
  <si>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</si>
  <si>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</si>
  <si>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</si>
  <si>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</si>
  <si>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</si>
  <si>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</si>
  <si>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</si>
  <si>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</si>
  <si>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</si>
  <si>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</si>
  <si>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</si>
  <si>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</si>
  <si>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</si>
  <si>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</si>
  <si>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</si>
  <si>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</si>
  <si>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</si>
  <si>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</si>
  <si>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</si>
  <si>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</si>
  <si>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</si>
  <si>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</si>
  <si>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</si>
  <si>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</si>
  <si>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</si>
  <si>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</si>
  <si>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</si>
  <si>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</si>
  <si>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</si>
  <si>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</si>
  <si>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</si>
  <si>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</si>
  <si>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</si>
  <si>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</si>
  <si>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</si>
  <si>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</si>
  <si>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</si>
  <si>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</si>
  <si>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</si>
  <si>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</si>
  <si>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</si>
  <si>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</si>
  <si>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</si>
  <si>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</si>
  <si>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</si>
  <si>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</si>
  <si>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</si>
  <si>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</si>
  <si>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</si>
  <si>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</si>
  <si>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</si>
  <si>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</si>
  <si>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</si>
  <si>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</si>
  <si>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</si>
  <si>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</si>
  <si>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</si>
  <si>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</si>
  <si>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</si>
  <si>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</si>
  <si>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</si>
  <si>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</si>
  <si>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</si>
  <si>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</si>
  <si>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</si>
  <si>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</si>
  <si>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</si>
  <si>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</si>
  <si>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</si>
  <si>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</si>
  <si>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</si>
  <si>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</si>
  <si>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</si>
  <si>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</si>
  <si>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</si>
  <si>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</si>
  <si>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</si>
  <si>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</si>
  <si>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</si>
  <si>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</si>
  <si>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</si>
  <si>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</si>
  <si>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</si>
  <si>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</si>
  <si>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</si>
  <si>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</si>
  <si>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</si>
  <si>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</si>
  <si>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</si>
  <si>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</si>
  <si>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</si>
  <si>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</si>
  <si>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</si>
  <si>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</si>
  <si>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</si>
  <si>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</si>
  <si>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</si>
  <si>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</si>
  <si>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</si>
  <si>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</si>
  <si>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</si>
  <si>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</si>
  <si>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</si>
  <si>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</si>
  <si>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</si>
  <si>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</si>
  <si>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</si>
  <si>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</si>
  <si>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</si>
  <si>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</si>
  <si>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</si>
  <si>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</si>
  <si>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</si>
  <si>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</si>
  <si>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</si>
  <si>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</si>
  <si>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</si>
  <si>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</si>
  <si>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</si>
  <si>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</si>
  <si>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</si>
  <si>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</si>
  <si>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</si>
  <si>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</si>
  <si>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</si>
  <si>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</si>
  <si>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</si>
  <si>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</si>
  <si>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</si>
  <si>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</si>
  <si>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</si>
  <si>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</si>
  <si>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</si>
  <si>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</si>
  <si>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</si>
  <si>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</si>
  <si>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</si>
  <si>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</si>
  <si>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</si>
  <si>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</si>
  <si>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</si>
  <si>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</si>
  <si>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</si>
  <si>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</si>
  <si>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</si>
  <si>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</si>
  <si>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</si>
  <si>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</si>
  <si>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</si>
  <si>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</si>
  <si>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</si>
  <si>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</si>
  <si>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</si>
  <si>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</si>
  <si>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</si>
  <si>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</si>
  <si>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</si>
  <si>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</si>
  <si>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</si>
  <si>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</si>
  <si>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</si>
  <si>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</si>
  <si>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</si>
  <si>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</si>
  <si>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</si>
  <si>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</si>
  <si>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</si>
  <si>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</si>
  <si>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</si>
  <si>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</si>
  <si>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</si>
  <si>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</si>
  <si>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</si>
  <si>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</si>
  <si>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</si>
  <si>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</si>
  <si>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</si>
  <si>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</si>
  <si>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</si>
  <si>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</si>
  <si>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</si>
  <si>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</si>
  <si>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</si>
  <si>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</si>
  <si>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</si>
  <si>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</si>
  <si>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</si>
  <si>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</si>
  <si>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</si>
  <si>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</si>
  <si>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</si>
  <si>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</si>
  <si>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</si>
  <si>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</si>
  <si>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</si>
  <si>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</si>
  <si>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</si>
  <si>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</si>
  <si>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</si>
  <si>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</si>
  <si>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</si>
  <si>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</si>
  <si>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</si>
  <si>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</si>
  <si>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</si>
  <si>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</si>
  <si>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</si>
  <si>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</si>
  <si>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</si>
  <si>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</si>
  <si>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</si>
  <si>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</si>
  <si>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</si>
  <si>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</si>
  <si>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</si>
  <si>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</si>
  <si>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</si>
  <si>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</si>
  <si>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</si>
  <si>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</si>
  <si>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</si>
  <si>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</si>
  <si>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</si>
  <si>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</si>
  <si>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</si>
  <si>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</si>
  <si>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</si>
  <si>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</si>
  <si>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</si>
  <si>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</si>
  <si>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</si>
  <si>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</si>
  <si>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</si>
  <si>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</si>
  <si>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</si>
  <si>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</si>
  <si>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</si>
  <si>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</si>
  <si>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</si>
  <si>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</si>
  <si>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</si>
  <si>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</si>
  <si>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</si>
  <si>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</si>
  <si>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</si>
  <si>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</si>
  <si>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</si>
  <si>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</si>
  <si>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</si>
  <si>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</si>
  <si>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</si>
  <si>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</si>
  <si>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</si>
  <si>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</si>
  <si>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</si>
  <si>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</si>
  <si>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</si>
  <si>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</si>
  <si>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</si>
  <si>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</si>
  <si>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</si>
  <si>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</si>
  <si>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</si>
  <si>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</si>
  <si>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</si>
  <si>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</si>
  <si>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</si>
  <si>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</si>
  <si>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</si>
  <si>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</si>
  <si>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</si>
  <si>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</si>
  <si>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</si>
  <si>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</si>
  <si>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</si>
  <si>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</si>
  <si>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</si>
  <si>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</si>
  <si>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</si>
  <si>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</si>
  <si>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</si>
  <si>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</si>
  <si>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</si>
  <si>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</si>
  <si>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</si>
  <si>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</si>
  <si>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</si>
  <si>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</si>
  <si>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</si>
  <si>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</si>
  <si>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</si>
  <si>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</si>
  <si>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</si>
  <si>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</si>
  <si>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</si>
  <si>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</si>
  <si>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</si>
  <si>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</si>
  <si>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</si>
  <si>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</si>
  <si>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</si>
  <si>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</si>
  <si>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</si>
  <si>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</si>
  <si>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</si>
  <si>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</si>
  <si>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</si>
  <si>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</si>
  <si>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</si>
  <si>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</si>
  <si>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</si>
  <si>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</si>
  <si>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</si>
  <si>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</si>
  <si>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</si>
  <si>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</si>
  <si>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</si>
  <si>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</si>
  <si>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</si>
  <si>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</si>
  <si>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</si>
  <si>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</si>
  <si>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</si>
  <si>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</si>
  <si>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</si>
  <si>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</si>
  <si>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</si>
  <si>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</si>
  <si>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</si>
  <si>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</si>
  <si>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</si>
  <si>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</si>
  <si>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</si>
  <si>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</si>
  <si>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</si>
  <si>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</si>
  <si>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</si>
  <si>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</si>
  <si>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</si>
  <si>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</si>
  <si>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</si>
  <si>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</si>
  <si>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</si>
  <si>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</si>
  <si>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</si>
  <si>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</si>
  <si>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</si>
  <si>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</si>
  <si>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</si>
  <si>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</si>
  <si>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</si>
  <si>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</si>
  <si>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</si>
  <si>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</si>
  <si>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</si>
  <si>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</si>
  <si>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</si>
  <si>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</si>
  <si>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</si>
  <si>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</si>
  <si>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</si>
  <si>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</si>
  <si>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</si>
  <si>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</si>
  <si>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</si>
  <si>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</si>
  <si>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</si>
  <si>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</si>
  <si>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</si>
  <si>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</si>
  <si>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</si>
  <si>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</si>
  <si>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</si>
  <si>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</si>
  <si>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</si>
  <si>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</si>
  <si>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</si>
  <si>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</si>
  <si>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</si>
  <si>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</si>
  <si>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</si>
  <si>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</si>
  <si>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</si>
  <si>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</si>
  <si>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</si>
  <si>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</si>
  <si>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</si>
  <si>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</si>
  <si>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</si>
  <si>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</si>
  <si>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</si>
  <si>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</si>
  <si>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</si>
  <si>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</si>
  <si>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</si>
  <si>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</si>
  <si>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</si>
  <si>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</si>
  <si>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</si>
  <si>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</si>
  <si>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</si>
  <si>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</si>
  <si>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</si>
  <si>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</si>
  <si>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</si>
  <si>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</si>
  <si>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</si>
  <si>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</si>
  <si>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</si>
  <si>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</si>
  <si>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</si>
  <si>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</si>
  <si>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</si>
  <si>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</si>
  <si>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</si>
  <si>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</si>
  <si>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</si>
  <si>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</si>
  <si>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</si>
  <si>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</si>
  <si>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</si>
  <si>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</si>
  <si>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</si>
  <si>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</si>
  <si>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</si>
  <si>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</si>
  <si>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</si>
  <si>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</si>
  <si>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</si>
  <si>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</si>
  <si>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</si>
  <si>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</si>
  <si>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</si>
  <si>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</si>
  <si>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</si>
  <si>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</si>
  <si>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</si>
  <si>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</si>
  <si>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</si>
  <si>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</si>
  <si>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</si>
  <si>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</si>
  <si>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</si>
  <si>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</si>
  <si>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</si>
  <si>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</si>
  <si>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</si>
  <si>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</si>
  <si>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</si>
  <si>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</si>
  <si>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</si>
  <si>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</si>
  <si>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</si>
  <si>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</si>
  <si>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</si>
  <si>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</si>
  <si>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</si>
  <si>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</si>
  <si>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</si>
  <si>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</si>
  <si>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</si>
  <si>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</si>
  <si>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</si>
  <si>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</si>
  <si>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</si>
  <si>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</si>
  <si>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</si>
  <si>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</si>
  <si>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</si>
  <si>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</si>
  <si>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</si>
  <si>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</si>
  <si>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</si>
  <si>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</si>
  <si>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</si>
  <si>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</si>
  <si>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</si>
  <si>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</si>
  <si>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</si>
  <si>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</si>
  <si>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</si>
  <si>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</si>
  <si>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</si>
  <si>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</si>
  <si>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</si>
  <si>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</si>
  <si>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</si>
  <si>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</si>
  <si>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</si>
  <si>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</si>
  <si>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</si>
  <si>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</si>
  <si>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</si>
  <si>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</si>
  <si>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</si>
  <si>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</si>
  <si>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</si>
  <si>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</si>
  <si>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</si>
  <si>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</si>
  <si>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</si>
  <si>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</si>
  <si>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</si>
  <si>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</si>
  <si>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</si>
  <si>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</si>
  <si>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</si>
  <si>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</si>
  <si>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</si>
  <si>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</si>
  <si>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</si>
  <si>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</si>
  <si>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</si>
  <si>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</si>
  <si>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</si>
  <si>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</si>
  <si>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</si>
  <si>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</si>
  <si>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</si>
  <si>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</si>
  <si>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</si>
  <si>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</si>
  <si>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</si>
  <si>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</si>
  <si>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</si>
  <si>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</si>
  <si>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</si>
  <si>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</si>
  <si>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</si>
  <si>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</si>
  <si>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</si>
  <si>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</si>
  <si>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</si>
  <si>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</si>
  <si>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</si>
  <si>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</si>
  <si>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</si>
  <si>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</si>
  <si>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</si>
  <si>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</si>
  <si>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</si>
  <si>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</si>
  <si>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</si>
  <si>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</si>
  <si>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</si>
  <si>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</si>
  <si>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</si>
  <si>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</si>
  <si>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</si>
  <si>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</si>
  <si>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</si>
  <si>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</si>
  <si>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</si>
  <si>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</si>
  <si>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</si>
  <si>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</si>
  <si>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</si>
  <si>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</si>
  <si>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</si>
  <si>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</si>
  <si>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</si>
  <si>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</si>
  <si>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</si>
  <si>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</si>
  <si>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</si>
  <si>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</si>
  <si>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</si>
  <si>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</si>
  <si>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</si>
  <si>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</si>
  <si>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</si>
  <si>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</si>
  <si>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</si>
  <si>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</si>
  <si>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</si>
  <si>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</si>
  <si>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</si>
  <si>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</si>
  <si>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</si>
  <si>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</si>
  <si>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</si>
  <si>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</si>
  <si>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</si>
  <si>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</si>
  <si>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</si>
  <si>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</si>
  <si>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</si>
  <si>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</si>
  <si>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</si>
  <si>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</si>
  <si>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</si>
  <si>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</si>
  <si>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</si>
  <si>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</si>
  <si>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</si>
  <si>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</si>
  <si>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</si>
  <si>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</si>
  <si>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</si>
  <si>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</si>
  <si>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</si>
  <si>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</si>
  <si>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</si>
  <si>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</si>
  <si>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</si>
  <si>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</si>
  <si>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</si>
  <si>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</si>
  <si>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</si>
  <si>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</si>
  <si>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</si>
  <si>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</si>
  <si>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</si>
  <si>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</si>
  <si>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</si>
  <si>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</si>
  <si>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</si>
  <si>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</si>
  <si>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</si>
  <si>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</si>
  <si>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</si>
  <si>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</si>
  <si>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</si>
  <si>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</si>
  <si>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</si>
  <si>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</si>
  <si>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</si>
  <si>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</si>
  <si>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</si>
  <si>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</si>
  <si>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</si>
  <si>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</si>
  <si>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</si>
  <si>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</si>
  <si>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</si>
  <si>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</si>
  <si>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</si>
  <si>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</si>
  <si>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</si>
  <si>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</si>
  <si>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</si>
  <si>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</si>
  <si>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</si>
  <si>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</si>
  <si>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</si>
  <si>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</si>
  <si>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</si>
  <si>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</si>
  <si>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</si>
  <si>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</si>
  <si>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</si>
  <si>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</si>
  <si>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</si>
  <si>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</si>
  <si>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</si>
  <si>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</si>
  <si>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</si>
  <si>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</si>
  <si>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</si>
  <si>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</si>
  <si>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</si>
  <si>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</si>
  <si>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</si>
  <si>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</si>
  <si>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</si>
  <si>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</si>
  <si>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</si>
  <si>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</si>
  <si>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</si>
  <si>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</si>
  <si>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</si>
  <si>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</si>
  <si>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</si>
  <si>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</si>
  <si>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</si>
  <si>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</si>
  <si>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</si>
  <si>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</si>
  <si>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</si>
  <si>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</si>
  <si>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</si>
  <si>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</si>
  <si>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</si>
  <si>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</si>
  <si>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</si>
  <si>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</si>
  <si>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</si>
  <si>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</si>
  <si>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</si>
  <si>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</si>
  <si>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</si>
  <si>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</si>
  <si>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</si>
  <si>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</si>
  <si>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</si>
  <si>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</si>
  <si>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</si>
  <si>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</si>
  <si>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</si>
  <si>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</si>
  <si>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</si>
  <si>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</si>
  <si>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</si>
  <si>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</si>
  <si>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</si>
  <si>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</si>
  <si>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</si>
  <si>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</si>
  <si>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</si>
  <si>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</si>
  <si>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</si>
  <si>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</si>
  <si>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</si>
  <si>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</si>
  <si>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</si>
  <si>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</si>
  <si>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</si>
  <si>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</si>
  <si>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</si>
  <si>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</si>
  <si>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</si>
  <si>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</si>
  <si>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</si>
  <si>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</si>
  <si>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</si>
  <si>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</si>
  <si>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</si>
  <si>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</si>
  <si>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</si>
  <si>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</si>
  <si>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</si>
  <si>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</si>
  <si>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</si>
  <si>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</si>
  <si>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</si>
  <si>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</si>
  <si>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</si>
  <si>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</si>
  <si>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</si>
  <si>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</si>
  <si>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</si>
  <si>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</si>
  <si>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</si>
  <si>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</si>
  <si>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</si>
  <si>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</si>
  <si>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</si>
  <si>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</si>
  <si>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</si>
  <si>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</si>
  <si>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</si>
  <si>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</si>
  <si>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</si>
  <si>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</si>
  <si>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</si>
  <si>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</si>
  <si>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</si>
  <si>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</si>
  <si>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</si>
  <si>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</si>
  <si>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</si>
  <si>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</si>
  <si>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</si>
  <si>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</si>
  <si>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</si>
  <si>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</si>
  <si>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</si>
  <si>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</si>
  <si>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</si>
  <si>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</si>
  <si>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</si>
  <si>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</si>
  <si>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</si>
  <si>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</si>
  <si>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</si>
  <si>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</si>
  <si>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</si>
  <si>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</si>
  <si>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</si>
  <si>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</si>
  <si>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</si>
  <si>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</si>
  <si>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</si>
  <si>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</si>
  <si>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</si>
  <si>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</si>
  <si>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</si>
  <si>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</si>
  <si>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</si>
  <si>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</si>
  <si>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</si>
  <si>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</si>
  <si>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</si>
  <si>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</si>
  <si>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</si>
  <si>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</si>
  <si>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</si>
  <si>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</si>
  <si>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</si>
  <si>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</si>
  <si>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</si>
  <si>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</si>
  <si>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</si>
  <si>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</si>
  <si>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</si>
  <si>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</si>
  <si>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</si>
  <si>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</si>
  <si>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</si>
  <si>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</si>
  <si>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</si>
  <si>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</si>
  <si>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</si>
  <si>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</si>
  <si>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</si>
  <si>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</si>
  <si>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</si>
  <si>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</si>
  <si>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</si>
  <si>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</si>
  <si>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</si>
  <si>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</si>
  <si>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</si>
  <si>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</si>
  <si>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</si>
  <si>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</si>
  <si>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</si>
  <si>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</si>
  <si>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</si>
  <si>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</si>
  <si>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</si>
  <si>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</si>
  <si>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</si>
  <si>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</si>
  <si>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</si>
  <si>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</si>
  <si>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</si>
  <si>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</si>
  <si>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</si>
  <si>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</si>
  <si>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</si>
  <si>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</si>
  <si>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</si>
  <si>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</si>
  <si>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</si>
  <si>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</si>
  <si>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</si>
  <si>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</si>
  <si>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</si>
  <si>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</si>
  <si>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</si>
  <si>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</si>
  <si>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</si>
  <si>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</si>
  <si>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</si>
  <si>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</si>
  <si>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</si>
  <si>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</si>
  <si>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</si>
  <si>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</si>
  <si>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</si>
  <si>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</si>
  <si>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</si>
  <si>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</si>
  <si>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</si>
  <si>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</si>
  <si>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</si>
  <si>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</si>
  <si>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</si>
  <si>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</si>
  <si>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</si>
  <si>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</si>
  <si>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</si>
  <si>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</si>
  <si>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</si>
  <si>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</si>
  <si>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</si>
  <si>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</si>
  <si>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</si>
  <si>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</si>
  <si>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</si>
  <si>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</si>
  <si>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</si>
  <si>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</si>
  <si>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</si>
  <si>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</si>
  <si>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</si>
  <si>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</si>
  <si>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</si>
  <si>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</si>
  <si>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</si>
  <si>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</si>
  <si>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</si>
  <si>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</si>
  <si>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</si>
  <si>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</si>
  <si>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</si>
  <si>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</si>
  <si>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</si>
  <si>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</si>
  <si>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</si>
  <si>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</si>
  <si>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</si>
  <si>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</si>
  <si>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</si>
  <si>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</si>
  <si>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</si>
  <si>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</si>
  <si>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</si>
  <si>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</si>
  <si>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</si>
  <si>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</si>
  <si>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</si>
  <si>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</si>
  <si>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</si>
  <si>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</si>
  <si>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</si>
  <si>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</si>
  <si>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</si>
  <si>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</si>
  <si>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</si>
  <si>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</si>
  <si>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</si>
  <si>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</si>
  <si>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</si>
  <si>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</si>
  <si>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</si>
  <si>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</si>
  <si>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</si>
  <si>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</si>
  <si>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</si>
  <si>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</si>
  <si>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</si>
  <si>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</si>
  <si>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</si>
  <si>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</si>
  <si>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</si>
  <si>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</si>
  <si>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</si>
  <si>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</si>
  <si>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</si>
  <si>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</si>
  <si>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</si>
  <si>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</si>
  <si>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</si>
  <si>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</si>
  <si>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</si>
  <si>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</si>
  <si>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</si>
  <si>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</si>
  <si>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</si>
  <si>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</si>
  <si>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</si>
  <si>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</si>
  <si>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</si>
  <si>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</si>
  <si>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</si>
  <si>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</si>
  <si>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</si>
  <si>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</si>
  <si>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</si>
  <si>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</si>
  <si>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</si>
  <si>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</si>
  <si>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</si>
  <si>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</si>
  <si>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</si>
  <si>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</si>
  <si>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</si>
  <si>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</si>
  <si>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</si>
  <si>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</si>
  <si>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</si>
  <si>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</si>
  <si>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</si>
  <si>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</si>
  <si>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</si>
  <si>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</si>
  <si>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</si>
  <si>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</si>
  <si>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</si>
  <si>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</si>
  <si>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</si>
  <si>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</si>
  <si>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</si>
  <si>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</si>
  <si>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</si>
  <si>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</si>
  <si>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</si>
  <si>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</si>
  <si>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</si>
  <si>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</si>
  <si>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</si>
  <si>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</si>
  <si>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</si>
  <si>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</si>
  <si>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</si>
  <si>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</si>
  <si>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</si>
  <si>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</si>
  <si>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</si>
  <si>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</si>
  <si>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</si>
  <si>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</si>
  <si>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</si>
  <si>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</si>
  <si>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</si>
  <si>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</si>
  <si>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</si>
  <si>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</si>
  <si>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</si>
  <si>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</si>
  <si>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</si>
  <si>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</si>
  <si>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</si>
  <si>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</si>
  <si>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</si>
  <si>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</si>
  <si>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</si>
  <si>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</si>
  <si>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</si>
  <si>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</si>
  <si>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</si>
  <si>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</si>
  <si>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</si>
  <si>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</si>
  <si>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</si>
  <si>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</si>
  <si>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</si>
  <si>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</si>
  <si>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</si>
  <si>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</si>
  <si>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</si>
  <si>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</si>
  <si>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</si>
  <si>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</si>
  <si>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</si>
  <si>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</si>
  <si>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</si>
  <si>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</si>
  <si>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</si>
  <si>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</si>
  <si>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</si>
  <si>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</si>
  <si>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</si>
  <si>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</si>
  <si>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</si>
  <si>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</si>
  <si>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</si>
  <si>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</si>
  <si>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</si>
  <si>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</si>
  <si>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</si>
  <si>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</si>
  <si>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</si>
  <si>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</si>
  <si>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</si>
  <si>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</si>
  <si>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</si>
  <si>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</si>
  <si>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</si>
  <si>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</si>
  <si>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</si>
  <si>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</si>
  <si>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</si>
  <si>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</si>
  <si>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</si>
  <si>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</si>
  <si>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</si>
  <si>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</si>
  <si>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</si>
  <si>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</si>
  <si>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</si>
  <si>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</si>
  <si>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</si>
  <si>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</si>
  <si>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</si>
  <si>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</si>
  <si>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</si>
  <si>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</si>
  <si>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</si>
  <si>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</si>
  <si>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</si>
  <si>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</si>
  <si>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</si>
  <si>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</si>
  <si>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</si>
  <si>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</si>
  <si>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</si>
  <si>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</si>
  <si>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</si>
  <si>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</si>
  <si>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</si>
  <si>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</si>
  <si>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</si>
  <si>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</si>
  <si>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</si>
  <si>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</si>
  <si>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</si>
  <si>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</si>
  <si>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</si>
  <si>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</si>
  <si>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</si>
  <si>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</si>
  <si>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</si>
  <si>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</si>
  <si>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</si>
  <si>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</si>
  <si>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</si>
  <si>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</si>
  <si>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</si>
  <si>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</si>
  <si>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</si>
  <si>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</si>
  <si>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</si>
  <si>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</si>
  <si>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</si>
  <si>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</si>
  <si>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</si>
  <si>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</si>
  <si>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</si>
  <si>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</si>
  <si>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</si>
  <si>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</si>
  <si>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</si>
  <si>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</si>
  <si>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</si>
  <si>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</si>
  <si>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</si>
  <si>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</si>
  <si>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</si>
  <si>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</si>
  <si>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</si>
  <si>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</si>
  <si>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</si>
  <si>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</si>
  <si>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</si>
  <si>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</si>
  <si>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</si>
  <si>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</si>
  <si>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</si>
  <si>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</si>
  <si>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</si>
  <si>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</si>
  <si>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</si>
  <si>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</si>
  <si>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</si>
  <si>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</si>
  <si>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</si>
  <si>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</si>
  <si>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</si>
  <si>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</si>
  <si>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</si>
  <si>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</si>
  <si>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</si>
  <si>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</si>
  <si>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</si>
  <si>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</si>
  <si>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</si>
  <si>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</si>
  <si>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</si>
  <si>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</si>
  <si>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</si>
  <si>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</si>
  <si>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</si>
  <si>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</si>
  <si>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</si>
  <si>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</si>
  <si>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</si>
  <si>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</si>
  <si>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</si>
  <si>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</si>
  <si>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</si>
  <si>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</si>
  <si>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</si>
  <si>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</si>
  <si>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</si>
  <si>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</si>
  <si>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</si>
  <si>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</si>
  <si>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</si>
  <si>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</si>
  <si>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</si>
  <si>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</si>
  <si>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</si>
  <si>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</si>
  <si>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</si>
  <si>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</si>
  <si>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</si>
  <si>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</si>
  <si>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</si>
  <si>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</si>
  <si>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</si>
  <si>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</si>
  <si>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</si>
  <si>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</si>
  <si>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</si>
  <si>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</si>
  <si>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</si>
  <si>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</si>
  <si>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</si>
  <si>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</si>
  <si>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</si>
  <si>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</si>
  <si>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</si>
  <si>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</si>
  <si>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</si>
  <si>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</si>
  <si>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</si>
  <si>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</si>
  <si>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</si>
  <si>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</si>
  <si>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</si>
  <si>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</si>
  <si>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</si>
  <si>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</si>
  <si>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</si>
  <si>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</si>
  <si>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</si>
  <si>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</si>
  <si>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</si>
  <si>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</si>
  <si>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</si>
  <si>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</si>
  <si>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</si>
  <si>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</si>
  <si>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</si>
  <si>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</si>
  <si>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</si>
  <si>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</si>
  <si>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</si>
  <si>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</si>
  <si>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</si>
  <si>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</si>
  <si>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</si>
  <si>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</si>
  <si>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</si>
  <si>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</si>
  <si>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</si>
  <si>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</si>
  <si>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</si>
  <si>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</si>
  <si>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</si>
  <si>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</si>
  <si>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</si>
  <si>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</si>
  <si>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</si>
  <si>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</si>
  <si>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</si>
  <si>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</si>
  <si>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</si>
  <si>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</si>
  <si>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</si>
  <si>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</si>
  <si>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</si>
  <si>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</si>
  <si>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</si>
  <si>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</si>
  <si>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</si>
  <si>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</si>
  <si>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</si>
  <si>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</si>
  <si>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</si>
  <si>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</si>
  <si>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</si>
  <si>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</si>
  <si>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</si>
  <si>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</si>
  <si>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</si>
  <si>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</si>
  <si>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</si>
  <si>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</si>
  <si>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</si>
  <si>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</si>
  <si>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</si>
  <si>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</si>
  <si>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</si>
  <si>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</si>
  <si>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</si>
  <si>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</si>
  <si>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</si>
  <si>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</si>
  <si>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</si>
  <si>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</si>
  <si>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</si>
  <si>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</si>
  <si>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</si>
  <si>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</si>
  <si>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</si>
  <si>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</si>
  <si>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</si>
  <si>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</si>
  <si>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</si>
  <si>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</si>
  <si>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</si>
  <si>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</si>
  <si>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</si>
  <si>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</si>
  <si>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</si>
  <si>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</si>
  <si>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</si>
  <si>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</si>
  <si>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</si>
  <si>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</si>
  <si>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</si>
  <si>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</si>
  <si>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</si>
  <si>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</si>
  <si>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</si>
  <si>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</si>
  <si>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</si>
  <si>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</si>
  <si>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</si>
  <si>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</si>
  <si>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</si>
  <si>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</si>
  <si>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</si>
  <si>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</si>
  <si>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</si>
  <si>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</si>
  <si>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</si>
  <si>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</si>
  <si>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</si>
  <si>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</si>
  <si>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</si>
  <si>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</si>
  <si>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</si>
  <si>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</si>
  <si>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</si>
  <si>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</si>
  <si>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</si>
  <si>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</si>
  <si>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</si>
  <si>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</si>
  <si>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</si>
  <si>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</si>
  <si>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</si>
  <si>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</si>
  <si>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</si>
  <si>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</si>
  <si>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</si>
  <si>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</si>
  <si>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</si>
  <si>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</si>
  <si>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</si>
  <si>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</si>
  <si>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</si>
  <si>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</si>
  <si>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</si>
  <si>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</si>
  <si>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</si>
  <si>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</si>
  <si>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</si>
  <si>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</si>
  <si>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</si>
  <si>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</si>
  <si>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</si>
  <si>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</si>
  <si>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</si>
  <si>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</si>
  <si>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</si>
  <si>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</si>
  <si>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</si>
  <si>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</si>
  <si>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</si>
  <si>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</si>
  <si>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</si>
  <si>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</si>
  <si>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</si>
  <si>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</si>
  <si>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</si>
  <si>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</si>
  <si>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</si>
  <si>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</si>
  <si>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</si>
  <si>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</si>
  <si>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</si>
  <si>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</si>
  <si>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</si>
  <si>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</si>
  <si>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</si>
  <si>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</si>
  <si>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</si>
  <si>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</si>
  <si>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</si>
  <si>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</si>
  <si>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</si>
  <si>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</si>
  <si>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</si>
  <si>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</si>
  <si>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</si>
  <si>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</si>
  <si>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</si>
  <si>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</si>
  <si>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</si>
  <si>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</si>
  <si>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</si>
  <si>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</si>
  <si>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</si>
  <si>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</si>
  <si>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</si>
  <si>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</si>
  <si>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</si>
  <si>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</si>
  <si>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</si>
  <si>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</si>
  <si>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</si>
  <si>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</si>
  <si>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</si>
  <si>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</si>
  <si>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</si>
  <si>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</si>
  <si>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</si>
  <si>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</si>
  <si>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</si>
  <si>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</si>
  <si>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</si>
  <si>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</si>
  <si>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</si>
  <si>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</si>
  <si>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</si>
  <si>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</si>
  <si>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</si>
  <si>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</si>
  <si>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</si>
  <si>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</si>
  <si>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</si>
  <si>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</si>
  <si>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</si>
  <si>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</si>
  <si>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</si>
  <si>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</si>
  <si>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</si>
  <si>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</si>
  <si>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</si>
  <si>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</si>
  <si>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</si>
  <si>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</si>
  <si>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</si>
  <si>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</si>
  <si>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</si>
  <si>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</si>
  <si>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</si>
  <si>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</si>
  <si>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</si>
  <si>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</si>
  <si>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</si>
  <si>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</si>
  <si>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</si>
  <si>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</si>
  <si>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</si>
  <si>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</si>
  <si>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</si>
  <si>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</si>
  <si>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</si>
  <si>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</si>
  <si>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</si>
  <si>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</si>
  <si>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</si>
  <si>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</si>
  <si>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</si>
  <si>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</si>
  <si>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</si>
  <si>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</si>
  <si>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</si>
  <si>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</si>
  <si>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</si>
  <si>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</si>
  <si>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</si>
  <si>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</si>
  <si>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</si>
  <si>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</si>
  <si>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</si>
  <si>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</si>
  <si>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</si>
  <si>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</si>
  <si>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</si>
  <si>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</si>
  <si>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</si>
  <si>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</si>
  <si>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</si>
  <si>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</si>
  <si>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</si>
  <si>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</si>
  <si>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</si>
  <si>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</si>
  <si>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</si>
  <si>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</si>
  <si>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</si>
  <si>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</si>
  <si>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</si>
  <si>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</si>
  <si>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</si>
  <si>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</si>
  <si>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</si>
  <si>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</si>
  <si>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</si>
  <si>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</si>
  <si>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</si>
  <si>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</si>
  <si>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</si>
  <si>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</si>
  <si>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</si>
  <si>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</si>
  <si>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</si>
  <si>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</si>
  <si>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</si>
  <si>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</si>
  <si>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</si>
  <si>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</si>
  <si>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</si>
  <si>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</si>
  <si>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</si>
  <si>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</si>
  <si>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</si>
  <si>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</si>
  <si>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</si>
  <si>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</si>
  <si>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</si>
  <si>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</si>
  <si>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</si>
  <si>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</si>
  <si>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</si>
  <si>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</si>
  <si>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</si>
  <si>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</si>
  <si>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</si>
  <si>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</si>
  <si>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</si>
  <si>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</si>
  <si>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</si>
  <si>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</si>
  <si>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</si>
  <si>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</si>
  <si>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</si>
  <si>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</si>
  <si>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</si>
  <si>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</si>
  <si>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</si>
  <si>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</si>
  <si>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</si>
  <si>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</si>
  <si>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</si>
  <si>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</si>
  <si>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</si>
  <si>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</si>
  <si>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</si>
  <si>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</si>
  <si>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</si>
  <si>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</si>
  <si>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</si>
  <si>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</si>
  <si>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</si>
  <si>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</si>
  <si>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</si>
  <si>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</si>
  <si>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</si>
  <si>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</si>
  <si>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</si>
  <si>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</si>
  <si>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</si>
  <si>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</si>
  <si>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</si>
  <si>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</si>
  <si>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</si>
  <si>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</si>
  <si>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</si>
  <si>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</si>
  <si>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</si>
  <si>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</si>
  <si>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</si>
  <si>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</si>
  <si>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</si>
  <si>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</si>
  <si>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</si>
  <si>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</si>
  <si>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</si>
  <si>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</si>
  <si>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</si>
  <si>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</si>
  <si>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</si>
  <si>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</si>
  <si>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</si>
  <si>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</si>
  <si>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</si>
  <si>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</si>
  <si>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</si>
  <si>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</si>
  <si>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</si>
  <si>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</si>
  <si>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</si>
  <si>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</si>
  <si>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</si>
  <si>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</si>
  <si>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</si>
  <si>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</si>
  <si>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</si>
  <si>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</si>
  <si>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</si>
  <si>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</si>
  <si>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</si>
  <si>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</si>
  <si>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</si>
  <si>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</si>
  <si>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</si>
  <si>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</si>
  <si>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</si>
  <si>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</si>
  <si>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</si>
  <si>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</si>
  <si>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</si>
  <si>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</si>
  <si>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</si>
  <si>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</si>
  <si>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</si>
  <si>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</si>
  <si>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</si>
  <si>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</si>
  <si>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</si>
  <si>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</si>
  <si>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</si>
  <si>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</si>
  <si>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</si>
  <si>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</si>
  <si>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</si>
  <si>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</si>
  <si>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</si>
  <si>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</si>
  <si>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</si>
  <si>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</si>
  <si>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</si>
  <si>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</si>
  <si>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</si>
  <si>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</si>
  <si>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</si>
  <si>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</si>
  <si>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</si>
  <si>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</si>
  <si>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</si>
  <si>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</si>
  <si>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</si>
  <si>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</si>
  <si>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</si>
  <si>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</si>
  <si>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</si>
  <si>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</si>
  <si>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</si>
  <si>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</si>
  <si>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</si>
  <si>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</si>
  <si>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</si>
  <si>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</si>
  <si>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</si>
  <si>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</si>
  <si>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</si>
  <si>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</si>
  <si>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</si>
  <si>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</si>
  <si>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</si>
  <si>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</si>
  <si>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</si>
  <si>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</si>
  <si>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</si>
  <si>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</si>
  <si>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</si>
  <si>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</si>
  <si>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</si>
  <si>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</si>
  <si>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</si>
  <si>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</si>
  <si>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</si>
  <si>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</si>
  <si>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</si>
  <si>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</si>
  <si>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</si>
  <si>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</si>
  <si>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</si>
  <si>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</si>
  <si>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</si>
  <si>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</si>
  <si>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</si>
  <si>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</si>
  <si>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</si>
  <si>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</si>
  <si>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</si>
  <si>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</si>
  <si>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</si>
  <si>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</si>
  <si>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</si>
  <si>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</si>
  <si>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</si>
  <si>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</si>
  <si>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</si>
  <si>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</si>
  <si>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</si>
  <si>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</si>
  <si>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</si>
  <si>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</si>
  <si>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</si>
  <si>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</si>
  <si>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</si>
  <si>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</si>
  <si>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</si>
  <si>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</si>
  <si>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</si>
  <si>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</si>
  <si>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</si>
  <si>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</si>
  <si>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</si>
  <si>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</si>
  <si>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</si>
  <si>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</si>
  <si>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</si>
  <si>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</si>
  <si>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</si>
  <si>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</si>
  <si>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</si>
  <si>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</si>
  <si>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</si>
  <si>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</si>
  <si>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</si>
  <si>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</si>
  <si>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</si>
  <si>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</si>
  <si>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</si>
  <si>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</si>
  <si>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</si>
  <si>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</si>
  <si>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</si>
  <si>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</si>
  <si>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</si>
  <si>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</si>
  <si>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</si>
  <si>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</si>
  <si>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</si>
  <si>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</si>
  <si>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</si>
  <si>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</si>
  <si>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</si>
  <si>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</si>
  <si>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</si>
  <si>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</si>
  <si>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</si>
  <si>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</si>
  <si>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</si>
  <si>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</si>
  <si>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</si>
  <si>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</si>
  <si>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</si>
  <si>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</si>
  <si>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</si>
  <si>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</si>
  <si>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</si>
  <si>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</si>
  <si>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</si>
  <si>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</si>
  <si>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</si>
  <si>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</si>
  <si>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</si>
  <si>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</si>
  <si>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</si>
  <si>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</si>
  <si>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</si>
  <si>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</si>
  <si>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</si>
  <si>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</si>
  <si>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</si>
  <si>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</si>
  <si>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</si>
  <si>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</si>
  <si>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</si>
  <si>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</si>
  <si>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</si>
  <si>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</si>
  <si>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</si>
  <si>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</si>
  <si>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</si>
  <si>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</si>
  <si>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</si>
  <si>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</si>
  <si>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</si>
  <si>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</si>
  <si>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</si>
  <si>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</si>
  <si>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</si>
  <si>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</si>
  <si>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</si>
  <si>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</si>
  <si>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</si>
  <si>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</si>
  <si>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</si>
  <si>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</si>
  <si>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</si>
  <si>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</si>
  <si>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</si>
  <si>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</si>
  <si>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</si>
  <si>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</si>
  <si>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</si>
  <si>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</si>
  <si>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</si>
  <si>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</si>
  <si>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</si>
  <si>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</si>
  <si>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</si>
  <si>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</si>
  <si>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</si>
  <si>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</si>
  <si>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</si>
  <si>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</si>
  <si>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</si>
  <si>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</si>
  <si>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</si>
  <si>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</si>
  <si>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</si>
  <si>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</si>
  <si>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</si>
  <si>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</si>
  <si>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</si>
  <si>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</si>
  <si>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</si>
  <si>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</si>
  <si>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</si>
  <si>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</si>
  <si>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</si>
  <si>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</si>
  <si>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</si>
  <si>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</si>
  <si>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</si>
  <si>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</si>
  <si>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</si>
  <si>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</si>
  <si>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</si>
  <si>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</si>
  <si>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</si>
  <si>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</si>
  <si>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</si>
  <si>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</si>
  <si>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</si>
  <si>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</si>
  <si>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</si>
  <si>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</si>
  <si>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</si>
  <si>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</si>
  <si>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</si>
  <si>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</si>
  <si>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</si>
  <si>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</si>
  <si>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</si>
  <si>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</si>
  <si>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</si>
  <si>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</si>
  <si>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</si>
  <si>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</si>
  <si>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</si>
  <si>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</si>
  <si>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</si>
  <si>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</si>
  <si>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</si>
  <si>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</si>
  <si>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</si>
  <si>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</si>
  <si>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</si>
  <si>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</si>
  <si>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</si>
  <si>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</si>
  <si>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</si>
  <si>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</si>
  <si>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</si>
  <si>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</si>
  <si>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</si>
  <si>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</si>
  <si>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</si>
  <si>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</si>
  <si>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</si>
  <si>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</si>
  <si>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</si>
  <si>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</si>
  <si>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</si>
  <si>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</si>
  <si>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</si>
  <si>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</si>
  <si>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</si>
  <si>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</si>
  <si>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</si>
  <si>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</si>
  <si>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</si>
  <si>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</si>
  <si>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</si>
  <si>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</si>
  <si>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</si>
  <si>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</si>
  <si>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</si>
  <si>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</si>
  <si>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</si>
  <si>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</si>
  <si>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</si>
  <si>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</si>
  <si>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</si>
  <si>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</si>
  <si>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</si>
  <si>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</si>
  <si>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</si>
  <si>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</si>
  <si>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</si>
  <si>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</si>
  <si>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</si>
  <si>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</si>
  <si>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</si>
  <si>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</si>
  <si>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</si>
  <si>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</si>
  <si>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</si>
  <si>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</si>
  <si>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</si>
  <si>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</si>
  <si>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</si>
  <si>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</si>
  <si>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</si>
  <si>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</si>
  <si>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</si>
  <si>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</si>
  <si>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</si>
  <si>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</si>
  <si>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</si>
  <si>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</si>
  <si>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</si>
  <si>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</si>
  <si>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</si>
  <si>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</si>
  <si>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</si>
  <si>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</si>
  <si>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</si>
  <si>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</si>
  <si>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</si>
  <si>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</si>
  <si>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</si>
  <si>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</si>
  <si>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</si>
  <si>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</si>
  <si>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</si>
  <si>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</si>
  <si>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</si>
  <si>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</si>
  <si>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</si>
  <si>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</si>
  <si>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</si>
  <si>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</si>
  <si>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</si>
  <si>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</si>
  <si>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</si>
  <si>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</si>
  <si>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</si>
  <si>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</si>
  <si>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</si>
  <si>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</si>
  <si>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</si>
  <si>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</si>
  <si>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</si>
  <si>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</si>
  <si>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</si>
  <si>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</si>
  <si>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</si>
  <si>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</si>
  <si>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</si>
  <si>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</si>
  <si>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</si>
  <si>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</si>
  <si>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</si>
  <si>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</si>
  <si>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</si>
  <si>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</si>
  <si>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</si>
  <si>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</si>
  <si>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</si>
  <si>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</si>
  <si>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</si>
  <si>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</si>
  <si>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</si>
  <si>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</si>
  <si>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</si>
  <si>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</si>
  <si>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</si>
  <si>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</si>
  <si>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</si>
  <si>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</si>
  <si>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</si>
  <si>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</si>
  <si>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</si>
  <si>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</si>
  <si>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</si>
  <si>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</si>
  <si>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</si>
  <si>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</si>
  <si>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</si>
  <si>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</si>
  <si>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</si>
  <si>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</si>
  <si>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</si>
  <si>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</si>
  <si>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</si>
  <si>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</si>
  <si>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</si>
  <si>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</si>
  <si>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</si>
  <si>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</si>
  <si>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</si>
  <si>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</si>
  <si>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</si>
  <si>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</si>
  <si>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</si>
  <si>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</si>
  <si>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</si>
  <si>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</si>
  <si>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</si>
  <si>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</si>
  <si>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</si>
  <si>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</si>
  <si>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</si>
  <si>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</si>
  <si>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</si>
  <si>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</si>
  <si>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</si>
  <si>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</si>
  <si>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</si>
  <si>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</si>
  <si>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</si>
  <si>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</si>
  <si>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</si>
  <si>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</si>
  <si>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</si>
  <si>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</si>
  <si>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</si>
  <si>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</si>
  <si>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</si>
  <si>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</si>
  <si>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</si>
  <si>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</si>
  <si>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</si>
  <si>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</si>
  <si>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</si>
  <si>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</si>
  <si>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</si>
  <si>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</si>
  <si>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</si>
  <si>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</si>
  <si>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</si>
  <si>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</si>
  <si>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</si>
  <si>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</si>
  <si>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</si>
  <si>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</si>
  <si>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</si>
  <si>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</si>
  <si>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</si>
  <si>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</si>
  <si>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</si>
  <si>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</si>
  <si>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</si>
  <si>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</si>
  <si>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</si>
  <si>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</si>
  <si>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</si>
  <si>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</si>
  <si>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</si>
  <si>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</si>
  <si>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</si>
  <si>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</si>
  <si>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</si>
  <si>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</si>
  <si>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</si>
  <si>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</si>
  <si>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</si>
  <si>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</si>
  <si>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</si>
  <si>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</si>
  <si>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</si>
  <si>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</si>
  <si>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</si>
  <si>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</si>
  <si>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</si>
  <si>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</si>
  <si>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</si>
  <si>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</si>
  <si>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</si>
  <si>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</si>
  <si>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</si>
  <si>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</si>
  <si>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</si>
  <si>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</si>
  <si>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</si>
  <si>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</si>
  <si>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</si>
  <si>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</si>
  <si>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</si>
  <si>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</si>
  <si>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</si>
  <si>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</si>
  <si>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</si>
  <si>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</si>
  <si>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</si>
  <si>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</si>
  <si>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</si>
  <si>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</si>
  <si>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</si>
  <si>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</si>
  <si>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</si>
  <si>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</si>
  <si>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</si>
  <si>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</si>
  <si>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</si>
  <si>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</si>
  <si>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</si>
  <si>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</si>
  <si>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</si>
  <si>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</si>
  <si>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</si>
  <si>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</si>
  <si>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</si>
  <si>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</si>
  <si>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</si>
  <si>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</si>
  <si>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</si>
  <si>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</si>
  <si>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</si>
  <si>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</si>
  <si>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</si>
  <si>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</si>
  <si>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</si>
  <si>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</si>
  <si>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</si>
  <si>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</si>
  <si>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</si>
  <si>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</si>
  <si>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</si>
  <si>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</si>
  <si>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</si>
  <si>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</si>
  <si>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</si>
  <si>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</si>
  <si>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</si>
  <si>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</si>
  <si>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</si>
  <si>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</si>
  <si>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</si>
  <si>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</si>
  <si>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</si>
  <si>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</si>
  <si>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</si>
  <si>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</si>
  <si>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</si>
  <si>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</si>
  <si>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</si>
  <si>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</si>
  <si>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</si>
  <si>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</si>
  <si>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</si>
  <si>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</si>
  <si>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</si>
  <si>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</si>
  <si>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</si>
  <si>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</si>
  <si>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</si>
  <si>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</si>
  <si>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</si>
  <si>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</si>
  <si>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</si>
  <si>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</si>
  <si>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</si>
  <si>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</si>
  <si>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</si>
  <si>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</si>
  <si>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</si>
  <si>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</si>
  <si>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</si>
  <si>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</si>
  <si>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</si>
  <si>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</si>
  <si>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</si>
  <si>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</si>
  <si>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</si>
  <si>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</si>
  <si>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</si>
  <si>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</si>
  <si>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</si>
  <si>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</si>
  <si>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</si>
  <si>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</si>
  <si>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</si>
  <si>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</si>
  <si>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</si>
  <si>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</si>
  <si>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</si>
  <si>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</si>
  <si>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</si>
  <si>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</si>
  <si>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</si>
  <si>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</si>
  <si>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</si>
  <si>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</si>
  <si>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</si>
  <si>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</si>
  <si>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</si>
  <si>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</si>
  <si>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</si>
  <si>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</si>
  <si>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</si>
  <si>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</si>
  <si>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</si>
  <si>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</si>
  <si>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</si>
  <si>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</si>
  <si>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</si>
  <si>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</si>
  <si>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</si>
  <si>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</si>
  <si>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</si>
  <si>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</si>
  <si>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</si>
  <si>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</si>
  <si>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</si>
  <si>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</si>
  <si>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</si>
  <si>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</si>
  <si>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</si>
  <si>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</si>
  <si>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</si>
  <si>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</si>
  <si>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</si>
  <si>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</si>
  <si>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</si>
  <si>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</si>
  <si>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</si>
  <si>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</si>
  <si>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</si>
  <si>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</si>
  <si>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</si>
  <si>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</si>
  <si>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</si>
  <si>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</si>
  <si>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</si>
  <si>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</si>
  <si>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</si>
  <si>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</si>
  <si>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</si>
  <si>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</si>
  <si>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</si>
  <si>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</si>
  <si>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</si>
  <si>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</si>
  <si>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</si>
  <si>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</si>
  <si>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</si>
  <si>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</si>
  <si>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</si>
  <si>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</si>
  <si>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</si>
  <si>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</si>
  <si>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</si>
  <si>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</si>
  <si>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</si>
  <si>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</si>
  <si>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</si>
  <si>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</si>
  <si>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</si>
  <si>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</si>
  <si>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</si>
  <si>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</si>
  <si>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</si>
  <si>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</si>
  <si>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</si>
  <si>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</si>
  <si>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</si>
  <si>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</si>
  <si>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</si>
  <si>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</si>
  <si>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</si>
  <si>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</si>
  <si>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</si>
  <si>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</si>
  <si>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</si>
  <si>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</si>
  <si>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</si>
  <si>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</si>
  <si>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</si>
  <si>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</si>
  <si>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</si>
  <si>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</si>
  <si>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</si>
  <si>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</si>
  <si>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</si>
  <si>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</si>
  <si>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</si>
  <si>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</si>
  <si>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</si>
  <si>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</si>
  <si>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</si>
  <si>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</si>
  <si>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</si>
  <si>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</si>
  <si>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</si>
  <si>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</si>
  <si>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</si>
  <si>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</si>
  <si>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</si>
  <si>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</si>
  <si>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</si>
  <si>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</si>
  <si>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</si>
  <si>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</si>
  <si>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</si>
  <si>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</si>
  <si>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</si>
  <si>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</si>
  <si>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</si>
  <si>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</si>
  <si>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</si>
  <si>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</si>
  <si>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</si>
  <si>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</si>
  <si>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</si>
  <si>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</si>
  <si>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</si>
  <si>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</si>
  <si>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</si>
  <si>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</si>
  <si>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</si>
  <si>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</si>
  <si>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</si>
  <si>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</si>
  <si>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</si>
  <si>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</si>
  <si>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</si>
  <si>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</si>
  <si>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</si>
  <si>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</si>
  <si>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</si>
  <si>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</si>
  <si>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</si>
  <si>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</si>
  <si>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</si>
  <si>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</si>
  <si>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</si>
  <si>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</si>
  <si>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</si>
  <si>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</si>
  <si>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</si>
  <si>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</si>
  <si>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</si>
  <si>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</si>
  <si>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</si>
  <si>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</si>
  <si>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</si>
  <si>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</si>
  <si>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</si>
  <si>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</si>
  <si>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</si>
  <si>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</si>
  <si>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</si>
  <si>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</si>
  <si>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</si>
  <si>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</si>
  <si>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</si>
  <si>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</si>
  <si>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</si>
  <si>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</si>
  <si>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</si>
  <si>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</si>
  <si>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</si>
  <si>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</si>
  <si>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</si>
  <si>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</si>
  <si>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</si>
  <si>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</si>
  <si>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</si>
  <si>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</si>
  <si>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</si>
  <si>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</si>
  <si>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</si>
  <si>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</si>
  <si>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</si>
  <si>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</si>
  <si>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</si>
  <si>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</si>
  <si>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</si>
  <si>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</si>
  <si>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</si>
  <si>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</si>
  <si>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</si>
  <si>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</si>
  <si>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</si>
  <si>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</si>
  <si>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</si>
  <si>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</si>
  <si>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</si>
  <si>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</si>
  <si>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</si>
  <si>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</si>
  <si>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</si>
  <si>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</si>
  <si>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</si>
  <si>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</si>
  <si>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</si>
  <si>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</si>
  <si>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</si>
  <si>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</si>
  <si>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</si>
  <si>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</si>
  <si>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</si>
  <si>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</si>
  <si>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</si>
  <si>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</si>
  <si>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</si>
  <si>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</si>
  <si>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</si>
  <si>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</si>
  <si>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</si>
  <si>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</si>
  <si>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</si>
  <si>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</si>
  <si>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</si>
  <si>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</si>
  <si>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</si>
  <si>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</si>
  <si>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</si>
  <si>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</si>
  <si>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</si>
  <si>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</si>
  <si>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</si>
  <si>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</si>
  <si>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</si>
  <si>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</si>
  <si>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</si>
  <si>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</si>
  <si>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</si>
  <si>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</si>
  <si>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</si>
  <si>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</si>
  <si>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</si>
  <si>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</si>
  <si>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</si>
  <si>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</si>
  <si>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</si>
  <si>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</si>
  <si>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</si>
  <si>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</si>
  <si>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</si>
  <si>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</si>
  <si>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</si>
  <si>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</si>
  <si>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</si>
  <si>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</si>
  <si>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</si>
  <si>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</si>
  <si>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</si>
  <si>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</si>
  <si>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</si>
  <si>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</si>
  <si>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</si>
  <si>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</si>
  <si>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</si>
  <si>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</si>
  <si>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</si>
  <si>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</si>
  <si>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</si>
  <si>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</si>
  <si>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</si>
  <si>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</si>
  <si>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</si>
  <si>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</si>
  <si>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</si>
  <si>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</si>
  <si>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</si>
  <si>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</si>
  <si>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</si>
  <si>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</si>
  <si>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</si>
  <si>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</si>
  <si>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</si>
  <si>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</si>
  <si>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</si>
  <si>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</si>
  <si>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</si>
  <si>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</si>
  <si>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</si>
  <si>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</si>
  <si>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</si>
  <si>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</si>
  <si>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</si>
  <si>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</si>
  <si>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</si>
  <si>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</si>
  <si>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</si>
  <si>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</si>
  <si>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</si>
  <si>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</si>
  <si>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</si>
  <si>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</si>
  <si>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</si>
  <si>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</si>
  <si>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</si>
  <si>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</si>
  <si>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</si>
  <si>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</si>
  <si>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</si>
  <si>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</si>
  <si>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</si>
  <si>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</si>
  <si>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</si>
  <si>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</si>
  <si>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</si>
  <si>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</si>
  <si>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</si>
  <si>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</si>
  <si>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</si>
  <si>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</si>
  <si>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</si>
  <si>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</si>
  <si>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</si>
  <si>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</si>
  <si>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</si>
  <si>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</si>
  <si>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</si>
  <si>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</si>
  <si>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</si>
  <si>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</si>
  <si>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</si>
  <si>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</si>
  <si>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</si>
  <si>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</si>
  <si>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</si>
  <si>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</si>
  <si>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</si>
  <si>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</si>
  <si>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</si>
  <si>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</si>
  <si>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</si>
  <si>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</si>
  <si>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</si>
  <si>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</si>
  <si>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</si>
  <si>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</si>
  <si>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</si>
  <si>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</si>
  <si>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</si>
  <si>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</si>
  <si>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</si>
  <si>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</si>
  <si>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</si>
  <si>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</si>
  <si>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</si>
  <si>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</si>
  <si>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</si>
  <si>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</si>
  <si>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</si>
  <si>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</si>
  <si>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</si>
  <si>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</si>
  <si>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</si>
  <si>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</si>
  <si>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</si>
  <si>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</si>
  <si>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</si>
  <si>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</si>
  <si>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</si>
  <si>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</si>
  <si>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</si>
  <si>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</si>
  <si>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</si>
  <si>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</si>
  <si>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</si>
  <si>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</si>
  <si>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</si>
  <si>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</si>
  <si>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</si>
  <si>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</si>
  <si>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</si>
  <si>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</si>
  <si>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</si>
  <si>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</si>
  <si>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</si>
  <si>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</si>
  <si>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</si>
  <si>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</si>
  <si>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</si>
  <si>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</si>
  <si>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</si>
  <si>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</si>
  <si>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</si>
  <si>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</si>
  <si>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</si>
  <si>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</si>
  <si>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</si>
  <si>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</si>
  <si>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</si>
  <si>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</si>
  <si>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</si>
  <si>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</si>
  <si>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</si>
  <si>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</si>
  <si>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</si>
  <si>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</si>
  <si>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</si>
  <si>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</si>
  <si>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</si>
  <si>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</si>
  <si>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</si>
  <si>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</si>
  <si>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</si>
  <si>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</si>
  <si>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</si>
  <si>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</si>
  <si>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</si>
  <si>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</si>
  <si>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</si>
  <si>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</si>
  <si>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</si>
  <si>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</si>
  <si>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</si>
  <si>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</si>
  <si>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</si>
  <si>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</si>
  <si>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</si>
  <si>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</si>
  <si>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</si>
  <si>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</si>
  <si>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</si>
  <si>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</si>
  <si>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</si>
  <si>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</si>
  <si>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</si>
  <si>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</si>
  <si>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</si>
  <si>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</si>
  <si>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</si>
  <si>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</si>
  <si>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</si>
  <si>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</si>
  <si>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</si>
  <si>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</si>
  <si>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</si>
  <si>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</si>
  <si>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</si>
  <si>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</si>
  <si>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</si>
  <si>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</si>
  <si>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</si>
  <si>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</si>
  <si>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</si>
  <si>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</si>
  <si>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</si>
  <si>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</si>
  <si>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</si>
  <si>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</si>
  <si>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</si>
  <si>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</si>
  <si>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</si>
  <si>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</si>
  <si>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</si>
  <si>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</si>
  <si>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</si>
  <si>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</si>
  <si>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</si>
  <si>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</si>
  <si>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</si>
  <si>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</si>
  <si>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</si>
  <si>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</si>
  <si>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</si>
  <si>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</si>
  <si>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</si>
  <si>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</si>
  <si>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</si>
  <si>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</si>
  <si>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</si>
  <si>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</si>
  <si>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</si>
  <si>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</si>
  <si>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</si>
  <si>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</si>
  <si>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</si>
  <si>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</si>
  <si>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</si>
  <si>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</si>
  <si>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</si>
  <si>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</si>
  <si>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</si>
  <si>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</si>
  <si>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</si>
  <si>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</si>
  <si>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</si>
  <si>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</si>
  <si>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</si>
  <si>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</si>
  <si>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</si>
  <si>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</si>
  <si>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</si>
  <si>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</si>
  <si>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</si>
  <si>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</si>
  <si>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</si>
  <si>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</si>
  <si>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</si>
  <si>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</si>
  <si>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</si>
  <si>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</si>
  <si>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</si>
  <si>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</si>
  <si>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</si>
  <si>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</si>
  <si>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</si>
  <si>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</si>
  <si>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</si>
  <si>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</si>
  <si>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</si>
  <si>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</si>
  <si>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</si>
  <si>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</si>
  <si>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</si>
  <si>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</si>
  <si>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</si>
  <si>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</si>
  <si>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</si>
  <si>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</si>
  <si>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</si>
  <si>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</si>
  <si>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</si>
  <si>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</si>
  <si>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</si>
  <si>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</si>
  <si>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</si>
  <si>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</si>
  <si>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</si>
  <si>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</si>
  <si>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</si>
  <si>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</si>
  <si>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</si>
  <si>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</si>
  <si>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</si>
  <si>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</si>
  <si>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</si>
  <si>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</si>
  <si>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</si>
  <si>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</si>
  <si>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</si>
  <si>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</si>
  <si>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</si>
  <si>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</si>
  <si>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</si>
  <si>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</si>
  <si>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</si>
  <si>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</si>
  <si>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</si>
  <si>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</si>
  <si>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</si>
  <si>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</si>
  <si>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</si>
  <si>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</si>
  <si>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</si>
  <si>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</si>
  <si>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</si>
  <si>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</si>
  <si>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</si>
  <si>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</si>
  <si>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</si>
  <si>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</si>
  <si>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</si>
  <si>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</si>
  <si>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</si>
  <si>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</si>
  <si>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</si>
  <si>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</si>
  <si>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</si>
  <si>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</si>
  <si>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</si>
  <si>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</si>
  <si>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</si>
  <si>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</si>
  <si>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</si>
  <si>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</si>
  <si>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</si>
  <si>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</si>
  <si>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</si>
  <si>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</si>
  <si>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</si>
  <si>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</si>
  <si>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</si>
  <si>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</si>
  <si>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</si>
  <si>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</si>
  <si>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</si>
  <si>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</si>
  <si>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</si>
  <si>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</si>
  <si>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</si>
  <si>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</si>
  <si>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</si>
  <si>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</si>
  <si>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</si>
  <si>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</si>
  <si>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</si>
  <si>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</si>
  <si>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</si>
  <si>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</si>
  <si>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</si>
  <si>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</si>
  <si>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</si>
  <si>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</si>
  <si>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</si>
  <si>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</si>
  <si>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</si>
  <si>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</si>
  <si>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</si>
  <si>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</si>
  <si>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</si>
  <si>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</si>
  <si>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</si>
  <si>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</si>
  <si>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</si>
  <si>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</si>
  <si>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</si>
  <si>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</si>
  <si>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</si>
  <si>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</si>
  <si>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</si>
  <si>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</si>
  <si>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</si>
  <si>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</si>
  <si>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</si>
  <si>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</si>
  <si>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</si>
  <si>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</si>
  <si>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</si>
  <si>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</si>
  <si>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</si>
  <si>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</si>
  <si>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</si>
  <si>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</si>
  <si>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</si>
  <si>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</si>
  <si>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</si>
  <si>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</si>
  <si>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</si>
  <si>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</si>
  <si>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</si>
  <si>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</si>
  <si>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</si>
  <si>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</si>
  <si>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</si>
  <si>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</si>
  <si>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</si>
  <si>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</si>
  <si>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</si>
  <si>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</si>
  <si>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</si>
  <si>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</si>
  <si>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</si>
  <si>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</si>
  <si>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</si>
  <si>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</si>
  <si>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</si>
  <si>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</si>
  <si>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</si>
  <si>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</si>
  <si>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</si>
  <si>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</si>
  <si>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</si>
  <si>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</si>
  <si>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</si>
  <si>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</si>
  <si>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</si>
  <si>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</si>
  <si>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</si>
  <si>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</si>
  <si>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</si>
  <si>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</si>
  <si>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</si>
  <si>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</si>
  <si>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</si>
  <si>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</si>
  <si>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</si>
  <si>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</si>
  <si>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</si>
  <si>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</si>
  <si>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</si>
  <si>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</si>
  <si>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</si>
  <si>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</si>
  <si>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</si>
  <si>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</si>
  <si>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</si>
  <si>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</si>
  <si>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</si>
  <si>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</si>
  <si>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</si>
  <si>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</si>
  <si>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</si>
  <si>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</si>
  <si>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</si>
  <si>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</si>
  <si>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</si>
  <si>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</si>
  <si>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</si>
  <si>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</si>
  <si>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</si>
  <si>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</si>
  <si>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</si>
  <si>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</si>
  <si>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</si>
  <si>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</si>
  <si>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</si>
  <si>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</si>
  <si>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</si>
  <si>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</si>
  <si>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</si>
  <si>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</si>
  <si>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</si>
  <si>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</si>
  <si>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</si>
  <si>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</si>
  <si>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</si>
  <si>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</si>
  <si>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</si>
  <si>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</si>
  <si>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</si>
  <si>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</si>
  <si>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</si>
  <si>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</si>
  <si>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</si>
  <si>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</si>
  <si>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</si>
  <si>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</si>
  <si>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</si>
  <si>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</si>
  <si>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</si>
  <si>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</si>
  <si>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</si>
  <si>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</si>
  <si>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</si>
  <si>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</si>
  <si>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</si>
  <si>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</si>
  <si>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</si>
  <si>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</si>
  <si>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</si>
  <si>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</si>
  <si>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</si>
  <si>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</si>
  <si>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</si>
  <si>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</si>
  <si>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</si>
  <si>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</si>
  <si>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</si>
  <si>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</si>
  <si>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</si>
  <si>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</si>
  <si>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</si>
  <si>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</si>
  <si>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</si>
  <si>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</si>
  <si>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</si>
  <si>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</si>
  <si>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</si>
  <si>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</si>
  <si>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</si>
  <si>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</si>
  <si>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</si>
  <si>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</si>
  <si>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</si>
  <si>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</si>
  <si>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</si>
  <si>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</si>
  <si>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</si>
  <si>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</si>
  <si>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</si>
  <si>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</si>
  <si>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</si>
  <si>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</si>
  <si>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</si>
  <si>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</si>
  <si>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</si>
  <si>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</si>
  <si>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</si>
  <si>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</si>
  <si>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</si>
  <si>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</si>
  <si>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</si>
  <si>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</si>
  <si>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</si>
  <si>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</si>
  <si>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</si>
  <si>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</si>
  <si>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</si>
  <si>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</si>
  <si>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</si>
  <si>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</si>
  <si>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</si>
  <si>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</si>
  <si>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</si>
  <si>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</si>
  <si>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</si>
  <si>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</si>
  <si>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</si>
  <si>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</si>
  <si>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</si>
  <si>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</si>
  <si>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</si>
  <si>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</si>
  <si>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</si>
  <si>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</si>
  <si>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</si>
  <si>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</si>
  <si>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</si>
  <si>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</si>
  <si>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</si>
  <si>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</si>
  <si>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</si>
  <si>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</si>
  <si>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</si>
  <si>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</si>
  <si>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</si>
  <si>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</si>
  <si>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</si>
  <si>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</si>
  <si>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</si>
  <si>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</si>
  <si>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</si>
  <si>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</si>
  <si>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</si>
  <si>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</si>
  <si>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</si>
  <si>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</si>
  <si>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</si>
  <si>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</si>
  <si>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</si>
  <si>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</si>
  <si>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</si>
  <si>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</si>
  <si>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</si>
  <si>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</si>
  <si>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</si>
  <si>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</si>
  <si>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</si>
  <si>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</si>
  <si>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</si>
  <si>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</si>
  <si>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</si>
  <si>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</si>
  <si>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</si>
  <si>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</si>
  <si>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</si>
  <si>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</si>
  <si>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</si>
  <si>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</si>
  <si>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</si>
  <si>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</si>
  <si>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</si>
  <si>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</si>
  <si>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</si>
  <si>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</si>
  <si>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</si>
  <si>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</si>
  <si>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</si>
  <si>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</si>
  <si>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</si>
  <si>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</si>
  <si>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</si>
  <si>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</si>
  <si>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</si>
  <si>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</si>
  <si>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</si>
  <si>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</si>
  <si>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</si>
  <si>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</si>
  <si>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</si>
  <si>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</si>
  <si>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</si>
  <si>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</si>
  <si>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</si>
  <si>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</si>
  <si>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</si>
  <si>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</si>
  <si>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</si>
  <si>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</si>
  <si>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</si>
  <si>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</si>
  <si>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</si>
  <si>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</si>
  <si>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</si>
  <si>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</si>
  <si>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</si>
  <si>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</si>
  <si>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</si>
  <si>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</si>
  <si>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</si>
  <si>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</si>
  <si>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</si>
  <si>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</si>
  <si>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</si>
  <si>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</si>
  <si>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</si>
  <si>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</si>
  <si>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</si>
  <si>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</si>
  <si>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</si>
  <si>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</si>
  <si>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</si>
  <si>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</si>
  <si>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</si>
  <si>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</si>
  <si>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</si>
  <si>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</si>
  <si>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</si>
  <si>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</si>
  <si>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</si>
  <si>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</si>
  <si>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</si>
  <si>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</si>
  <si>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</si>
  <si>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</si>
  <si>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</si>
  <si>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</si>
  <si>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</si>
  <si>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</si>
  <si>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</si>
  <si>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</si>
  <si>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</si>
  <si>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</si>
  <si>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</si>
  <si>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</si>
  <si>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</si>
  <si>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</si>
  <si>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</si>
  <si>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</si>
  <si>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</si>
  <si>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</si>
  <si>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</si>
  <si>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</si>
  <si>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</si>
  <si>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</si>
  <si>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</si>
  <si>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</si>
  <si>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</si>
  <si>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</si>
  <si>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</si>
  <si>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</si>
  <si>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</si>
  <si>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</si>
  <si>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</si>
  <si>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</si>
  <si>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</si>
  <si>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</si>
  <si>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</si>
  <si>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</si>
  <si>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</si>
  <si>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</si>
  <si>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</si>
  <si>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</si>
  <si>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</si>
  <si>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</si>
  <si>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</si>
  <si>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</si>
  <si>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</si>
  <si>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</si>
  <si>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</si>
  <si>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</si>
  <si>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</si>
  <si>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</si>
  <si>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</si>
  <si>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</si>
  <si>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</si>
  <si>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</si>
  <si>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</si>
  <si>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</si>
  <si>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</si>
  <si>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</si>
  <si>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</si>
  <si>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</si>
  <si>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</si>
  <si>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</si>
  <si>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</si>
  <si>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</si>
  <si>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</si>
  <si>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</si>
  <si>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</si>
  <si>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</si>
  <si>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</si>
  <si>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</si>
  <si>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</si>
  <si>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</si>
  <si>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</si>
  <si>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</si>
  <si>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</si>
  <si>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</si>
  <si>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</si>
  <si>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</si>
  <si>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</si>
  <si>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</si>
  <si>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</si>
  <si>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</si>
  <si>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</si>
  <si>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</si>
  <si>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</si>
  <si>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</si>
  <si>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</si>
  <si>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</si>
  <si>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</si>
  <si>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</si>
  <si>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</si>
  <si>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</si>
  <si>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</si>
  <si>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</si>
  <si>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</si>
  <si>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</si>
  <si>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</si>
  <si>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</si>
  <si>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</si>
  <si>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</si>
  <si>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</si>
  <si>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</si>
  <si>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</si>
  <si>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</si>
  <si>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</si>
  <si>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</si>
  <si>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</si>
  <si>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</si>
  <si>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</si>
  <si>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</si>
  <si>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</si>
  <si>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</si>
  <si>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</si>
  <si>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</si>
  <si>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</si>
  <si>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</si>
  <si>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</si>
  <si>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</si>
  <si>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</si>
  <si>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</si>
  <si>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</si>
  <si>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</si>
  <si>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</si>
  <si>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</si>
  <si>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</si>
  <si>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</si>
  <si>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</si>
  <si>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</si>
  <si>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</si>
  <si>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</si>
  <si>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</si>
  <si>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</si>
  <si>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</si>
  <si>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</si>
  <si>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</si>
  <si>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</si>
  <si>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</si>
  <si>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</si>
  <si>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</si>
  <si>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</si>
  <si>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</si>
  <si>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</si>
  <si>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</si>
  <si>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</si>
  <si>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</si>
  <si>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</si>
  <si>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</si>
  <si>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</si>
  <si>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</si>
  <si>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</si>
  <si>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</si>
  <si>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</si>
  <si>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</si>
  <si>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</si>
  <si>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</si>
  <si>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</si>
  <si>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</si>
  <si>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</si>
  <si>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</si>
  <si>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</si>
  <si>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</si>
  <si>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</si>
  <si>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</si>
  <si>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</si>
  <si>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</si>
  <si>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</si>
  <si>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</si>
  <si>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</si>
  <si>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</si>
  <si>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</si>
  <si>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</si>
  <si>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</si>
  <si>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</si>
  <si>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</si>
  <si>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</si>
  <si>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</si>
  <si>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</si>
  <si>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</si>
  <si>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</si>
  <si>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</si>
  <si>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</si>
  <si>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</si>
  <si>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</si>
  <si>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</si>
  <si>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</si>
  <si>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</si>
  <si>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</si>
  <si>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</si>
  <si>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</si>
  <si>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</si>
  <si>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</si>
  <si>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</si>
  <si>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</si>
  <si>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</si>
  <si>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</si>
  <si>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</si>
  <si>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</si>
  <si>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</si>
  <si>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</si>
  <si>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</si>
  <si>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</si>
  <si>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</si>
  <si>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</si>
  <si>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</si>
  <si>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</si>
  <si>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</si>
  <si>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</si>
  <si>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</si>
  <si>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</si>
  <si>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</si>
  <si>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</si>
  <si>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</si>
  <si>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</si>
  <si>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</si>
  <si>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</si>
  <si>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</si>
  <si>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</si>
  <si>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</si>
  <si>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</si>
  <si>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</si>
  <si>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</si>
  <si>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</si>
  <si>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</si>
  <si>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</si>
  <si>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</si>
  <si>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</si>
  <si>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</si>
  <si>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</si>
  <si>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</si>
  <si>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</si>
  <si>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</si>
  <si>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</si>
  <si>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</si>
  <si>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</si>
  <si>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</si>
  <si>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</si>
  <si>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</si>
  <si>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</si>
  <si>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</si>
  <si>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</si>
  <si>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</si>
  <si>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</si>
  <si>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</si>
  <si>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</si>
  <si>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</si>
  <si>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</si>
  <si>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</si>
  <si>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</si>
  <si>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</si>
  <si>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</si>
  <si>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</si>
  <si>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</si>
  <si>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</si>
  <si>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</si>
  <si>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</si>
  <si>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</si>
  <si>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</si>
  <si>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</si>
  <si>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</si>
  <si>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</si>
  <si>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</si>
  <si>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</si>
  <si>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</si>
  <si>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</si>
  <si>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</si>
  <si>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</si>
  <si>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</si>
  <si>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</si>
  <si>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</si>
  <si>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</si>
  <si>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</si>
  <si>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</si>
  <si>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</si>
  <si>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</si>
  <si>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</si>
  <si>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</si>
  <si>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</si>
  <si>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</si>
  <si>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</si>
  <si>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</si>
  <si>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</si>
  <si>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</si>
  <si>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</si>
  <si>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</si>
  <si>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</si>
  <si>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</si>
  <si>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</si>
  <si>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</si>
  <si>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</si>
  <si>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</si>
  <si>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</si>
  <si>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</si>
  <si>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</si>
  <si>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</si>
  <si>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</si>
  <si>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</si>
  <si>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</si>
  <si>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</si>
  <si>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</si>
  <si>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</si>
  <si>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</si>
  <si>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</si>
  <si>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</si>
  <si>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</si>
  <si>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</si>
  <si>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</si>
  <si>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</si>
  <si>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</si>
  <si>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</si>
  <si>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</si>
  <si>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</si>
  <si>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</si>
  <si>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</si>
  <si>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</si>
  <si>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</si>
  <si>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</si>
  <si>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</si>
  <si>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</si>
  <si>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</si>
  <si>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</si>
  <si>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</si>
  <si>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</si>
  <si>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</si>
  <si>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</si>
  <si>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</si>
  <si>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</si>
  <si>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</si>
  <si>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</si>
  <si>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</si>
  <si>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</si>
  <si>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</si>
  <si>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</si>
  <si>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</si>
  <si>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</si>
  <si>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</si>
  <si>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</si>
  <si>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</si>
  <si>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</si>
  <si>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</si>
  <si>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</si>
  <si>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</si>
  <si>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</si>
  <si>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</si>
  <si>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</si>
  <si>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</si>
  <si>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</si>
  <si>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</si>
  <si>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</si>
  <si>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</si>
  <si>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</si>
  <si>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</si>
  <si>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</si>
  <si>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</si>
  <si>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</si>
  <si>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</si>
  <si>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</si>
  <si>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</si>
  <si>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</si>
  <si>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</si>
  <si>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</si>
  <si>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</si>
  <si>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</si>
  <si>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</si>
  <si>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</si>
  <si>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</si>
  <si>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</si>
  <si>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</si>
  <si>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</si>
  <si>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</si>
  <si>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</si>
  <si>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</si>
  <si>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</si>
  <si>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</si>
  <si>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</si>
  <si>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</si>
  <si>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</si>
  <si>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</si>
  <si>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</si>
  <si>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</si>
  <si>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</si>
  <si>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</si>
  <si>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</si>
  <si>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</si>
  <si>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</si>
  <si>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</si>
  <si>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</si>
  <si>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</si>
  <si>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</si>
  <si>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</si>
  <si>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</si>
  <si>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</si>
  <si>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</si>
  <si>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</si>
  <si>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</si>
  <si>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</si>
  <si>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</si>
  <si>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</si>
  <si>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</si>
  <si>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</si>
  <si>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</si>
  <si>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</si>
  <si>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</si>
  <si>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</si>
  <si>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</si>
  <si>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</si>
  <si>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</si>
  <si>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</si>
  <si>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</si>
  <si>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</si>
  <si>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</si>
  <si>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</si>
  <si>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</si>
  <si>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</si>
  <si>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</si>
  <si>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</si>
  <si>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</si>
  <si>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</si>
  <si>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</si>
  <si>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</si>
  <si>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</si>
  <si>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</si>
  <si>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</si>
  <si>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</si>
  <si>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</si>
  <si>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</si>
  <si>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</si>
  <si>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</si>
  <si>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</si>
  <si>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</si>
  <si>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</si>
  <si>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</si>
  <si>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</si>
  <si>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</si>
  <si>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</si>
  <si>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</si>
  <si>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</si>
  <si>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</si>
  <si>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</si>
  <si>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</si>
  <si>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</si>
  <si>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</si>
  <si>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</si>
  <si>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</si>
  <si>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</si>
  <si>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</si>
  <si>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</si>
  <si>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</si>
  <si>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</si>
  <si>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</si>
  <si>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</si>
  <si>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</si>
  <si>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</si>
  <si>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</si>
  <si>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</si>
  <si>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</si>
  <si>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</si>
  <si>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</si>
  <si>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</si>
  <si>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</si>
  <si>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</si>
  <si>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</si>
  <si>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</si>
  <si>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</si>
  <si>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</si>
  <si>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</si>
  <si>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</si>
  <si>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</si>
  <si>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</si>
  <si>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</si>
  <si>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</si>
  <si>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</si>
  <si>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</si>
  <si>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</si>
  <si>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</si>
  <si>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</si>
  <si>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</si>
  <si>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</si>
  <si>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</si>
  <si>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</si>
  <si>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</si>
  <si>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</si>
  <si>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</si>
  <si>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</si>
  <si>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</si>
  <si>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</si>
  <si>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</si>
  <si>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</si>
  <si>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</si>
  <si>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</si>
  <si>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</si>
  <si>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</si>
  <si>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</si>
  <si>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</si>
  <si>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</si>
  <si>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</si>
  <si>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</si>
  <si>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</si>
  <si>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</si>
  <si>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</si>
  <si>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</si>
  <si>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</si>
  <si>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</si>
  <si>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</si>
  <si>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</si>
  <si>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</si>
  <si>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</si>
  <si>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</si>
  <si>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</si>
  <si>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</si>
  <si>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</si>
  <si>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</si>
  <si>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</si>
  <si>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</si>
  <si>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</si>
  <si>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</si>
  <si>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</si>
  <si>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</si>
  <si>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</si>
  <si>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</si>
  <si>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</si>
  <si>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</si>
  <si>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</si>
  <si>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</si>
  <si>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</si>
  <si>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</si>
  <si>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</si>
  <si>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</si>
  <si>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</si>
  <si>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</si>
  <si>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</si>
  <si>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</si>
  <si>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</si>
  <si>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</si>
  <si>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</si>
  <si>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</si>
  <si>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</si>
  <si>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</si>
  <si>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</si>
  <si>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</si>
  <si>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</si>
  <si>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</si>
  <si>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</si>
  <si>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</si>
  <si>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</si>
  <si>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</si>
  <si>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</si>
  <si>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</si>
  <si>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</si>
  <si>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</si>
  <si>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</si>
  <si>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</si>
  <si>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</si>
  <si>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</si>
  <si>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</si>
  <si>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</si>
  <si>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</si>
  <si>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</si>
  <si>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</si>
  <si>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</si>
  <si>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</si>
  <si>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</si>
  <si>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</si>
  <si>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</si>
  <si>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</si>
  <si>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</si>
  <si>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</si>
  <si>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</si>
  <si>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</si>
  <si>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</si>
  <si>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</si>
  <si>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</si>
  <si>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</si>
  <si>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</si>
  <si>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</si>
  <si>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</si>
  <si>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</si>
  <si>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</si>
  <si>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</si>
  <si>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</si>
  <si>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</si>
  <si>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</si>
  <si>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</si>
  <si>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</si>
  <si>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</si>
  <si>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</si>
  <si>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</si>
  <si>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</si>
  <si>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</si>
  <si>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</si>
  <si>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</si>
  <si>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</si>
  <si>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</si>
  <si>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</si>
  <si>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</si>
  <si>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</si>
  <si>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</si>
  <si>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</si>
  <si>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</si>
  <si>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</si>
  <si>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</si>
  <si>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</si>
  <si>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</si>
  <si>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</si>
  <si>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</si>
  <si>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</si>
  <si>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</si>
  <si>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</si>
  <si>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</si>
  <si>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</si>
  <si>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</si>
  <si>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</si>
  <si>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</si>
  <si>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</si>
  <si>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</si>
  <si>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</si>
  <si>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</si>
  <si>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</si>
  <si>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</si>
  <si>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</si>
  <si>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</si>
  <si>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</si>
  <si>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</si>
  <si>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</si>
  <si>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</si>
  <si>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</si>
  <si>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</si>
  <si>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</si>
  <si>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</si>
  <si>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</si>
  <si>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</si>
  <si>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</si>
  <si>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</si>
  <si>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</si>
  <si>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</si>
  <si>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</si>
  <si>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</si>
  <si>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</si>
  <si>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</si>
  <si>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</si>
  <si>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</si>
  <si>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</si>
  <si>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</si>
  <si>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</si>
  <si>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</si>
  <si>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</si>
  <si>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</si>
  <si>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</si>
  <si>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</si>
  <si>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</si>
  <si>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</si>
  <si>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</si>
  <si>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</si>
  <si>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</si>
  <si>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</si>
  <si>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</si>
  <si>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</si>
  <si>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</si>
  <si>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</si>
  <si>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</si>
  <si>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</si>
  <si>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</si>
  <si>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</si>
  <si>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</si>
  <si>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</si>
  <si>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</si>
  <si>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</si>
  <si>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</si>
  <si>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</si>
  <si>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</si>
  <si>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</si>
  <si>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</si>
  <si>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</si>
  <si>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</si>
  <si>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</si>
  <si>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</si>
  <si>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</si>
  <si>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</si>
  <si>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</si>
  <si>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</si>
  <si>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</si>
  <si>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</si>
  <si>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</si>
  <si>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</si>
  <si>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</si>
  <si>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</si>
  <si>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</si>
  <si>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</si>
  <si>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</si>
  <si>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</si>
  <si>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</si>
  <si>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</si>
  <si>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</si>
  <si>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</si>
  <si>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</si>
  <si>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</si>
  <si>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</si>
  <si>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</si>
  <si>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</si>
  <si>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</si>
  <si>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</si>
  <si>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</si>
  <si>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</si>
  <si>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</si>
  <si>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</si>
  <si>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</si>
  <si>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</si>
  <si>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</si>
  <si>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</si>
  <si>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</si>
  <si>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</si>
  <si>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</si>
  <si>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</si>
  <si>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</si>
  <si>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</si>
  <si>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</si>
  <si>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</si>
  <si>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</si>
  <si>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</si>
  <si>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</si>
  <si>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</si>
  <si>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</si>
  <si>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</si>
  <si>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</si>
  <si>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</si>
  <si>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</si>
  <si>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</si>
  <si>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</si>
  <si>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</si>
  <si>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</si>
  <si>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</si>
  <si>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</si>
  <si>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</si>
  <si>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</si>
  <si>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</si>
  <si>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</si>
  <si>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</si>
  <si>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</si>
  <si>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</si>
  <si>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</si>
  <si>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</si>
  <si>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</si>
  <si>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</si>
  <si>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</si>
  <si>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</si>
  <si>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</si>
  <si>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</si>
  <si>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</si>
  <si>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</si>
  <si>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</si>
  <si>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</si>
  <si>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</si>
  <si>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</si>
  <si>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</si>
  <si>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</si>
  <si>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</si>
  <si>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</si>
  <si>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</si>
  <si>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</si>
  <si>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</si>
  <si>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</si>
  <si>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</si>
  <si>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</si>
  <si>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</si>
  <si>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</si>
  <si>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</si>
  <si>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</si>
  <si>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</si>
  <si>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</si>
  <si>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</si>
  <si>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</si>
  <si>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</si>
  <si>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</si>
  <si>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</si>
  <si>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</si>
  <si>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</si>
  <si>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</si>
  <si>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</si>
  <si>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</si>
  <si>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</si>
  <si>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</si>
  <si>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</si>
  <si>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</si>
  <si>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</si>
  <si>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</si>
  <si>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</si>
  <si>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</si>
  <si>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</si>
  <si>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</si>
  <si>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</si>
  <si>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</si>
  <si>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</si>
  <si>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</si>
  <si>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</si>
  <si>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</si>
  <si>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</si>
  <si>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</si>
  <si>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</si>
  <si>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</si>
  <si>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</si>
  <si>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</si>
  <si>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</si>
  <si>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</si>
  <si>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</si>
  <si>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</si>
  <si>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</si>
  <si>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</si>
  <si>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</si>
  <si>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</si>
  <si>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</si>
  <si>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</si>
  <si>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</si>
  <si>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</si>
  <si>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</si>
  <si>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</si>
  <si>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</si>
  <si>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</si>
  <si>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</si>
  <si>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</si>
  <si>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</si>
  <si>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</si>
  <si>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</si>
  <si>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</si>
  <si>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</si>
  <si>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</si>
  <si>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</si>
  <si>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</si>
  <si>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</si>
  <si>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</si>
  <si>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</si>
  <si>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</si>
  <si>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</si>
  <si>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</si>
  <si>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</si>
  <si>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</si>
  <si>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</si>
  <si>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</si>
  <si>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</si>
  <si>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</si>
  <si>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</si>
  <si>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</si>
  <si>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</si>
  <si>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</si>
  <si>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</si>
  <si>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</si>
  <si>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</si>
  <si>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</si>
  <si>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</si>
  <si>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</si>
  <si>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</si>
  <si>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</si>
  <si>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</si>
  <si>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</si>
  <si>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</si>
  <si>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</si>
  <si>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</si>
  <si>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</si>
  <si>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</si>
  <si>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</si>
  <si>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</si>
  <si>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</si>
  <si>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</si>
  <si>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</si>
  <si>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</si>
  <si>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</si>
  <si>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</si>
  <si>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</si>
  <si>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</si>
  <si>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</si>
  <si>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</si>
  <si>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</si>
  <si>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</si>
  <si>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</si>
  <si>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</si>
  <si>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</si>
  <si>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</si>
  <si>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</si>
  <si>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</si>
  <si>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</si>
  <si>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</si>
  <si>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</si>
  <si>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</si>
  <si>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</si>
  <si>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</si>
  <si>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</si>
  <si>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</si>
  <si>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</si>
  <si>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</si>
  <si>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</si>
  <si>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</si>
  <si>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</si>
  <si>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</si>
  <si>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</si>
  <si>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</si>
  <si>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</si>
  <si>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</si>
  <si>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</si>
  <si>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</si>
  <si>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</si>
  <si>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</si>
  <si>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</si>
  <si>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</si>
  <si>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</si>
  <si>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</si>
  <si>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</si>
  <si>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</si>
  <si>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</si>
  <si>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</si>
  <si>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</si>
  <si>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</si>
  <si>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</si>
  <si>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</si>
  <si>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</si>
  <si>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</si>
  <si>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</si>
  <si>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</si>
  <si>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</si>
  <si>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</si>
  <si>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</si>
  <si>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</si>
  <si>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</si>
  <si>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</si>
  <si>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</si>
  <si>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</si>
  <si>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</si>
  <si>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</si>
  <si>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</si>
  <si>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</si>
  <si>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</si>
  <si>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</si>
  <si>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</si>
  <si>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</si>
  <si>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</si>
  <si>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</si>
  <si>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</si>
  <si>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</si>
  <si>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</si>
  <si>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</si>
  <si>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</si>
  <si>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</si>
  <si>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</si>
  <si>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</si>
  <si>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</si>
  <si>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</si>
  <si>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</si>
  <si>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</si>
  <si>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</si>
  <si>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</si>
  <si>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</si>
  <si>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</si>
  <si>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</si>
  <si>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</si>
  <si>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</si>
  <si>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</si>
  <si>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</si>
  <si>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</si>
  <si>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</si>
  <si>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</si>
  <si>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</si>
  <si>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</si>
  <si>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</si>
  <si>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</si>
  <si>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</si>
  <si>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</si>
  <si>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</si>
  <si>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</si>
  <si>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</si>
  <si>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</si>
  <si>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</si>
  <si>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</si>
  <si>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</si>
  <si>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</si>
  <si>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</si>
  <si>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</si>
  <si>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</si>
  <si>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</si>
  <si>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</si>
  <si>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</si>
  <si>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</si>
  <si>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</si>
  <si>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</si>
  <si>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</si>
  <si>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</si>
  <si>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</si>
  <si>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</si>
  <si>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</si>
  <si>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</si>
  <si>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</si>
  <si>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</si>
  <si>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</si>
  <si>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</si>
  <si>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</si>
  <si>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</si>
  <si>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</si>
  <si>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</si>
  <si>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</si>
  <si>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</si>
  <si>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</si>
  <si>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</si>
  <si>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</si>
  <si>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</si>
  <si>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</si>
  <si>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</si>
  <si>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</si>
  <si>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</si>
  <si>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</si>
  <si>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</si>
  <si>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</si>
  <si>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</si>
  <si>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</si>
  <si>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</si>
  <si>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</si>
  <si>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</si>
  <si>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</si>
  <si>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</si>
  <si>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</si>
  <si>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</si>
  <si>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</si>
  <si>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</si>
  <si>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</si>
  <si>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</si>
  <si>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</si>
  <si>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</si>
  <si>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</si>
  <si>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</si>
  <si>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</si>
  <si>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</si>
  <si>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</si>
  <si>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</si>
  <si>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</si>
  <si>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</si>
  <si>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</si>
  <si>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</si>
  <si>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</si>
  <si>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</si>
  <si>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</si>
  <si>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</si>
  <si>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</si>
  <si>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</si>
  <si>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</si>
  <si>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</si>
  <si>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</si>
  <si>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</si>
  <si>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</si>
  <si>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</si>
  <si>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</si>
  <si>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</si>
  <si>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</si>
  <si>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</si>
  <si>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</si>
  <si>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</si>
  <si>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</si>
  <si>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</si>
  <si>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</si>
  <si>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</si>
  <si>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</si>
  <si>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</si>
  <si>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</si>
  <si>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</si>
  <si>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</si>
  <si>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</si>
  <si>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</si>
  <si>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</si>
  <si>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</si>
  <si>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</si>
  <si>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</si>
  <si>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</si>
  <si>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</si>
  <si>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</si>
  <si>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</si>
  <si>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</si>
  <si>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</si>
  <si>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</si>
  <si>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</si>
  <si>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</si>
  <si>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</si>
  <si>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</si>
  <si>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</si>
  <si>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</si>
  <si>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</si>
  <si>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</si>
  <si>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</si>
  <si>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</si>
  <si>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</si>
  <si>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</si>
  <si>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</si>
  <si>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</si>
  <si>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</si>
  <si>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</si>
  <si>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</si>
  <si>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</si>
  <si>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</si>
  <si>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</si>
  <si>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</si>
  <si>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</si>
  <si>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</si>
  <si>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</si>
  <si>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</si>
  <si>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</si>
  <si>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</si>
  <si>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</si>
  <si>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</si>
  <si>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</si>
  <si>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</si>
  <si>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</si>
  <si>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</si>
  <si>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</si>
  <si>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</si>
  <si>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</si>
  <si>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</si>
  <si>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</si>
  <si>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</si>
  <si>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</si>
  <si>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</si>
  <si>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</si>
  <si>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</si>
  <si>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</si>
  <si>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</si>
  <si>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</si>
  <si>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</si>
  <si>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</si>
  <si>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</si>
  <si>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</si>
  <si>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</si>
  <si>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</si>
  <si>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</si>
  <si>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</si>
  <si>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</si>
  <si>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</si>
  <si>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</si>
  <si>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</si>
  <si>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</si>
  <si>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</si>
  <si>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</si>
  <si>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</si>
  <si>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</si>
  <si>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</si>
  <si>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</si>
  <si>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</si>
  <si>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</si>
  <si>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</si>
  <si>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</si>
  <si>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</si>
  <si>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</si>
  <si>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</si>
  <si>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</si>
  <si>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</si>
  <si>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</si>
  <si>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</si>
  <si>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</si>
  <si>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</si>
  <si>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</si>
  <si>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</si>
  <si>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</si>
  <si>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</si>
  <si>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</si>
  <si>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</si>
  <si>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</si>
  <si>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</si>
  <si>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</si>
  <si>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</si>
  <si>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</si>
  <si>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</si>
  <si>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</si>
  <si>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</si>
  <si>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</si>
  <si>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</si>
  <si>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</si>
  <si>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</si>
  <si>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</si>
  <si>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</si>
  <si>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</si>
  <si>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</si>
  <si>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</si>
  <si>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</si>
  <si>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</si>
  <si>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</si>
  <si>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</si>
  <si>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</si>
  <si>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</si>
  <si>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</si>
  <si>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</si>
  <si>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</si>
  <si>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</si>
  <si>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</si>
  <si>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</si>
  <si>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</si>
  <si>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</si>
  <si>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</si>
  <si>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</si>
  <si>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</si>
  <si>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</si>
  <si>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</si>
  <si>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</si>
  <si>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</si>
  <si>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</si>
  <si>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</si>
  <si>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</si>
  <si>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</si>
  <si>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</si>
  <si>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</si>
  <si>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</si>
  <si>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</si>
  <si>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</si>
  <si>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</si>
  <si>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</si>
  <si>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</si>
  <si>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</si>
  <si>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</si>
  <si>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</si>
  <si>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</si>
  <si>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</si>
  <si>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</si>
  <si>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</si>
  <si>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</si>
  <si>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</si>
  <si>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</si>
  <si>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</si>
  <si>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</si>
  <si>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</si>
  <si>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</si>
  <si>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</si>
  <si>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</si>
  <si>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</si>
  <si>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</si>
  <si>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</si>
  <si>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</si>
  <si>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</si>
  <si>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</si>
  <si>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</si>
  <si>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</si>
  <si>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</si>
  <si>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</si>
  <si>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</si>
  <si>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</si>
  <si>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</si>
  <si>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</si>
  <si>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</si>
  <si>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</si>
  <si>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</si>
  <si>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</si>
  <si>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</si>
  <si>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</si>
  <si>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</si>
  <si>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</si>
  <si>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</si>
  <si>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</si>
  <si>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</si>
  <si>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</si>
  <si>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</si>
  <si>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</si>
  <si>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</si>
  <si>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</si>
  <si>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</si>
  <si>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</si>
  <si>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</si>
  <si>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</si>
  <si>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</si>
  <si>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</si>
  <si>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</si>
  <si>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</si>
  <si>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</si>
  <si>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</si>
  <si>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</si>
  <si>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</si>
  <si>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</si>
  <si>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</si>
  <si>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</si>
  <si>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</si>
  <si>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</si>
  <si>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</si>
  <si>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</si>
  <si>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</si>
  <si>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</si>
  <si>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</si>
  <si>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</si>
  <si>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</si>
  <si>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</si>
  <si>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</si>
  <si>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</si>
  <si>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</si>
  <si>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</si>
  <si>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</si>
  <si>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</si>
  <si>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</si>
  <si>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</si>
  <si>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</si>
  <si>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</si>
  <si>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</si>
  <si>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</si>
  <si>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</si>
  <si>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</si>
  <si>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</si>
  <si>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</si>
  <si>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</si>
  <si>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</si>
  <si>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</si>
  <si>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</si>
  <si>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</si>
  <si>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</si>
  <si>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</si>
  <si>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</si>
  <si>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</si>
  <si>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</si>
  <si>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</si>
  <si>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</si>
  <si>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</si>
  <si>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</si>
  <si>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</si>
  <si>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</si>
  <si>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</si>
  <si>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</si>
  <si>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</si>
  <si>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</si>
  <si>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</si>
  <si>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</si>
  <si>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</si>
  <si>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</si>
  <si>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</si>
  <si>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</si>
  <si>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</si>
  <si>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</si>
  <si>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</si>
  <si>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</si>
  <si>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</si>
  <si>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</si>
  <si>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</si>
  <si>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</si>
  <si>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</si>
  <si>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</si>
  <si>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</si>
  <si>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</si>
  <si>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</si>
  <si>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</si>
  <si>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</si>
  <si>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</si>
  <si>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</si>
  <si>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</si>
  <si>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</si>
  <si>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</si>
  <si>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</si>
  <si>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</si>
  <si>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</si>
  <si>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</si>
  <si>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</si>
  <si>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</si>
  <si>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</si>
  <si>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</si>
  <si>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</si>
  <si>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</si>
  <si>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</si>
  <si>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</si>
  <si>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</si>
  <si>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</si>
  <si>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</si>
  <si>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</si>
  <si>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</si>
  <si>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</si>
  <si>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</si>
  <si>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</si>
  <si>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</si>
  <si>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</si>
  <si>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</si>
  <si>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</si>
  <si>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</si>
  <si>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</si>
  <si>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</si>
  <si>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</si>
  <si>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</si>
  <si>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</si>
  <si>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</si>
  <si>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</si>
  <si>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</si>
  <si>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</si>
  <si>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</si>
  <si>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</si>
  <si>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</si>
  <si>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</si>
  <si>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</si>
  <si>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</si>
  <si>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</si>
  <si>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</si>
  <si>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</si>
  <si>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</si>
  <si>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</si>
  <si>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</si>
  <si>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</si>
  <si>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</si>
  <si>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</si>
  <si>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</si>
  <si>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</si>
  <si>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</si>
  <si>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</si>
  <si>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</si>
  <si>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</si>
  <si>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</si>
  <si>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</si>
  <si>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</si>
  <si>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</si>
  <si>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</si>
  <si>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</si>
  <si>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</si>
  <si>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</si>
  <si>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</si>
  <si>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</si>
  <si>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</si>
  <si>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</si>
  <si>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</si>
  <si>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</si>
  <si>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</si>
  <si>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</si>
  <si>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</si>
  <si>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</si>
  <si>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</si>
  <si>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</si>
  <si>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</si>
  <si>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</si>
  <si>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</si>
  <si>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</si>
  <si>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</si>
  <si>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</si>
  <si>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</si>
  <si>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</si>
  <si>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</si>
  <si>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</si>
  <si>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</si>
  <si>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</si>
  <si>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</si>
  <si>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</si>
  <si>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</si>
  <si>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</si>
  <si>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</si>
  <si>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</si>
  <si>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</si>
  <si>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</si>
  <si>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</si>
  <si>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</si>
  <si>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</si>
  <si>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</si>
  <si>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</si>
  <si>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</si>
  <si>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</si>
  <si>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</si>
  <si>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</si>
  <si>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</si>
  <si>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</si>
  <si>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</si>
  <si>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</si>
  <si>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</si>
  <si>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</si>
  <si>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</si>
  <si>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</si>
  <si>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</si>
  <si>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</si>
  <si>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</si>
  <si>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</si>
  <si>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</si>
  <si>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</si>
  <si>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</si>
  <si>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</si>
  <si>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</si>
  <si>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</si>
  <si>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</si>
  <si>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</si>
  <si>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</si>
  <si>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</si>
  <si>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</si>
  <si>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</si>
  <si>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</si>
  <si>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</si>
  <si>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</si>
  <si>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</si>
  <si>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</si>
  <si>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</si>
  <si>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</si>
  <si>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</si>
  <si>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</si>
  <si>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</si>
  <si>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</si>
  <si>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</si>
  <si>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</si>
  <si>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</si>
  <si>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</si>
  <si>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</si>
  <si>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</si>
  <si>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</si>
  <si>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</si>
  <si>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</si>
  <si>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</si>
  <si>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</si>
  <si>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</si>
  <si>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</si>
  <si>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</si>
  <si>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</si>
  <si>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</si>
  <si>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</si>
  <si>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</si>
  <si>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</si>
  <si>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</si>
  <si>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</si>
  <si>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</si>
  <si>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</si>
  <si>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</si>
  <si>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</si>
  <si>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</si>
  <si>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</si>
  <si>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</si>
  <si>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</si>
  <si>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</si>
  <si>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</si>
  <si>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</si>
  <si>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</si>
  <si>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</si>
  <si>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</si>
  <si>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</si>
  <si>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</si>
  <si>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</si>
  <si>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</si>
  <si>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</si>
  <si>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</si>
  <si>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</si>
  <si>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</si>
  <si>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</si>
  <si>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</si>
  <si>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</si>
  <si>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</si>
  <si>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</si>
  <si>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</si>
  <si>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</si>
  <si>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</si>
  <si>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</si>
  <si>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</si>
  <si>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</si>
  <si>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</si>
  <si>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</si>
  <si>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</si>
  <si>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</si>
  <si>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</si>
  <si>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</si>
  <si>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</si>
  <si>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</si>
  <si>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</si>
  <si>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</si>
  <si>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</si>
  <si>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</si>
  <si>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</si>
  <si>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</si>
  <si>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</si>
  <si>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</si>
  <si>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</si>
  <si>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</si>
  <si>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</si>
  <si>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</si>
  <si>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</si>
  <si>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</si>
  <si>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</si>
  <si>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</si>
  <si>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</si>
  <si>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</si>
  <si>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</si>
  <si>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</si>
  <si>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</si>
  <si>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</si>
  <si>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</si>
  <si>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</si>
  <si>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</si>
  <si>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</si>
  <si>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</si>
  <si>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</si>
  <si>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</si>
  <si>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</si>
  <si>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</si>
  <si>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</si>
  <si>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</si>
  <si>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</si>
  <si>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</si>
  <si>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</si>
  <si>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</si>
  <si>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</si>
  <si>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</si>
  <si>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</si>
  <si>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</si>
  <si>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</si>
  <si>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</si>
  <si>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</si>
  <si>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</si>
  <si>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</si>
  <si>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</si>
  <si>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</si>
  <si>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</si>
  <si>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</si>
  <si>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</si>
  <si>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</si>
  <si>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</si>
  <si>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</si>
  <si>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</si>
  <si>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</si>
  <si>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</si>
  <si>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</si>
  <si>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</si>
  <si>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</si>
  <si>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</si>
  <si>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</si>
  <si>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</si>
  <si>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</si>
  <si>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</si>
  <si>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</si>
  <si>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</si>
  <si>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</si>
  <si>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</si>
  <si>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</si>
  <si>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</si>
  <si>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</si>
  <si>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</si>
  <si>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</si>
  <si>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</si>
  <si>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</si>
  <si>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</si>
  <si>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</si>
  <si>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</si>
  <si>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</si>
  <si>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</si>
  <si>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</si>
  <si>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</si>
  <si>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</si>
  <si>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</si>
  <si>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</si>
  <si>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</si>
  <si>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</si>
  <si>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</si>
  <si>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</si>
  <si>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</si>
  <si>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</si>
  <si>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</si>
  <si>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</si>
  <si>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</si>
  <si>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</si>
  <si>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</si>
  <si>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</si>
  <si>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</si>
  <si>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</si>
  <si>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</si>
  <si>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</si>
  <si>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</si>
  <si>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</si>
  <si>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</si>
  <si>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</si>
  <si>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</si>
  <si>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</si>
  <si>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</si>
  <si>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</si>
  <si>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</si>
  <si>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</si>
  <si>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</si>
  <si>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</si>
  <si>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</si>
  <si>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</si>
  <si>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</si>
  <si>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</si>
  <si>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</si>
  <si>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</si>
  <si>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</si>
  <si>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</si>
  <si>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</si>
  <si>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</si>
  <si>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</si>
  <si>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</si>
  <si>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</si>
  <si>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</si>
  <si>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</si>
  <si>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</si>
  <si>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</si>
  <si>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</si>
  <si>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</si>
  <si>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</si>
  <si>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</si>
  <si>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</si>
  <si>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</si>
  <si>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</si>
  <si>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</si>
  <si>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</si>
  <si>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</si>
  <si>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</si>
  <si>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</si>
  <si>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</si>
  <si>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</si>
  <si>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</si>
  <si>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</si>
  <si>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</si>
  <si>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</si>
  <si>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</si>
  <si>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</si>
  <si>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</si>
  <si>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</si>
  <si>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</si>
  <si>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</si>
  <si>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</si>
  <si>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</si>
  <si>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</si>
  <si>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</si>
  <si>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</si>
  <si>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</si>
  <si>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</si>
  <si>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</si>
  <si>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</si>
  <si>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</si>
  <si>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</si>
  <si>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</si>
  <si>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</si>
  <si>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</si>
  <si>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</si>
  <si>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</si>
  <si>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</si>
  <si>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</si>
  <si>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</si>
  <si>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</si>
  <si>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</si>
  <si>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</si>
  <si>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</si>
  <si>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</si>
  <si>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</si>
  <si>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</si>
  <si>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</si>
  <si>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</si>
  <si>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</si>
  <si>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</si>
  <si>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</si>
  <si>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</si>
  <si>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</si>
  <si>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</si>
  <si>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</si>
  <si>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</si>
  <si>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</si>
  <si>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</si>
  <si>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</si>
  <si>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</si>
  <si>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</si>
  <si>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</si>
  <si>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</si>
  <si>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</si>
  <si>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</si>
  <si>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</si>
  <si>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</si>
  <si>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</si>
  <si>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</si>
  <si>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</si>
  <si>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</si>
  <si>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</si>
  <si>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</si>
  <si>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</si>
  <si>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</si>
  <si>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</si>
  <si>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</si>
  <si>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</si>
  <si>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</si>
  <si>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</si>
  <si>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</si>
  <si>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</si>
  <si>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</si>
  <si>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</si>
  <si>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</si>
  <si>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</si>
  <si>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</si>
  <si>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</si>
  <si>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</si>
  <si>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</si>
  <si>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</si>
  <si>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</si>
  <si>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</si>
  <si>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</si>
  <si>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</si>
  <si>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</si>
  <si>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</si>
  <si>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</si>
  <si>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</si>
  <si>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</si>
  <si>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</si>
  <si>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</si>
  <si>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</si>
  <si>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</si>
  <si>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</si>
  <si>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</si>
  <si>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</si>
  <si>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</si>
  <si>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</si>
  <si>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</si>
  <si>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</si>
  <si>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</si>
  <si>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</si>
  <si>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</si>
  <si>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</si>
  <si>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</si>
  <si>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</si>
  <si>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</si>
  <si>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</si>
  <si>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</si>
  <si>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</si>
  <si>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</si>
  <si>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</si>
  <si>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</si>
  <si>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</si>
  <si>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</si>
  <si>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</si>
  <si>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</si>
  <si>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</si>
  <si>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</si>
  <si>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</si>
  <si>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</si>
  <si>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</si>
  <si>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</si>
  <si>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</si>
  <si>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</si>
  <si>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</si>
  <si>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</si>
  <si>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</si>
  <si>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</si>
  <si>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</si>
  <si>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</si>
  <si>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</si>
  <si>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</si>
  <si>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</si>
  <si>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</si>
  <si>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</si>
  <si>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</si>
  <si>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</si>
  <si>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</si>
  <si>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</si>
  <si>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</si>
  <si>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</si>
  <si>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</si>
  <si>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</si>
  <si>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</si>
  <si>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</si>
  <si>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</si>
  <si>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</si>
  <si>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</si>
  <si>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</si>
  <si>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</si>
  <si>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</si>
  <si>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</si>
  <si>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</si>
  <si>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</si>
  <si>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</si>
  <si>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</si>
  <si>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</si>
  <si>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</si>
  <si>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</si>
  <si>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</si>
  <si>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</si>
  <si>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</si>
  <si>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</si>
  <si>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</si>
  <si>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</si>
  <si>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</si>
  <si>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</si>
  <si>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</si>
  <si>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</si>
  <si>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</si>
  <si>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</si>
  <si>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</si>
  <si>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</si>
  <si>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</si>
  <si>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</si>
  <si>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</si>
  <si>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</si>
  <si>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</si>
  <si>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</si>
  <si>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</si>
  <si>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</si>
  <si>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</si>
  <si>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</si>
  <si>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</si>
  <si>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</si>
  <si>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</si>
  <si>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</si>
  <si>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</si>
  <si>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</si>
  <si>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</si>
  <si>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</si>
  <si>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</si>
  <si>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</si>
  <si>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</si>
  <si>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</si>
  <si>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</si>
  <si>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</si>
  <si>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</si>
  <si>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</si>
  <si>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</si>
  <si>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</si>
  <si>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</si>
  <si>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</si>
  <si>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</si>
  <si>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</si>
  <si>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</si>
  <si>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</si>
  <si>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</si>
  <si>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</si>
  <si>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</si>
  <si>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</si>
  <si>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</si>
  <si>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</si>
  <si>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</si>
  <si>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</si>
  <si>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</si>
  <si>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</si>
  <si>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</si>
  <si>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</si>
  <si>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</si>
  <si>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</si>
  <si>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</si>
  <si>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</si>
  <si>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</si>
  <si>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</si>
  <si>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</si>
  <si>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</si>
  <si>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</si>
  <si>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</si>
  <si>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</si>
  <si>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</si>
  <si>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</si>
  <si>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</si>
  <si>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</si>
  <si>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</si>
  <si>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</si>
  <si>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</si>
  <si>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</si>
  <si>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</si>
  <si>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</si>
  <si>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</si>
  <si>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</si>
  <si>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</si>
  <si>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</si>
  <si>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</si>
  <si>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</si>
  <si>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</si>
  <si>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</si>
  <si>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</si>
  <si>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</si>
  <si>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</si>
  <si>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</si>
  <si>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</si>
  <si>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</si>
  <si>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</si>
  <si>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</si>
  <si>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</si>
  <si>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</si>
  <si>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</si>
  <si>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</si>
  <si>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</si>
  <si>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</si>
  <si>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</si>
  <si>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</si>
  <si>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</si>
  <si>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</si>
  <si>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</si>
  <si>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</si>
  <si>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</si>
  <si>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</si>
  <si>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</si>
  <si>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</si>
  <si>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</si>
  <si>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</si>
  <si>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</si>
  <si>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</si>
  <si>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</si>
  <si>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</si>
  <si>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</si>
  <si>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</si>
  <si>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</si>
  <si>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</si>
  <si>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</si>
  <si>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</si>
  <si>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</si>
  <si>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</si>
  <si>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</si>
  <si>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</si>
  <si>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</si>
  <si>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</si>
  <si>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</si>
  <si>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</si>
  <si>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</si>
  <si>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</si>
  <si>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</si>
  <si>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</si>
  <si>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</si>
  <si>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</si>
  <si>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</si>
  <si>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</si>
  <si>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</si>
  <si>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</si>
  <si>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</si>
  <si>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</si>
  <si>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</si>
  <si>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</si>
  <si>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</si>
  <si>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</si>
  <si>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</si>
  <si>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</si>
  <si>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</si>
  <si>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</si>
  <si>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</si>
  <si>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</si>
  <si>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</si>
  <si>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</si>
  <si>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</si>
  <si>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</si>
  <si>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</si>
  <si>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</si>
  <si>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</si>
  <si>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</si>
  <si>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</si>
  <si>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</si>
  <si>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</si>
  <si>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</si>
  <si>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</si>
  <si>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</si>
  <si>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</si>
  <si>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</si>
  <si>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</si>
  <si>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</si>
  <si>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</si>
  <si>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</si>
  <si>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</si>
  <si>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</si>
  <si>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</si>
  <si>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</si>
  <si>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</si>
  <si>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</si>
  <si>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</si>
  <si>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</si>
  <si>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</si>
  <si>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</si>
  <si>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</si>
  <si>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</si>
  <si>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</si>
  <si>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</si>
  <si>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</si>
  <si>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</si>
  <si>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</si>
  <si>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</si>
  <si>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</si>
  <si>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</si>
  <si>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</si>
  <si>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</si>
  <si>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</si>
  <si>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</si>
  <si>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</si>
  <si>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</si>
  <si>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</si>
  <si>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</si>
  <si>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</si>
  <si>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</si>
  <si>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</si>
  <si>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</si>
  <si>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</si>
  <si>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</si>
  <si>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</si>
  <si>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</si>
  <si>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</si>
  <si>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</si>
  <si>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</si>
  <si>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</si>
  <si>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</si>
  <si>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</si>
  <si>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</si>
  <si>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</si>
  <si>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</si>
  <si>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</si>
  <si>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</si>
  <si>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</si>
  <si>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</si>
  <si>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</si>
  <si>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</si>
  <si>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</si>
  <si>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</si>
  <si>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</si>
  <si>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</si>
  <si>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</si>
  <si>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</si>
  <si>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</si>
  <si>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</si>
  <si>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</si>
  <si>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</si>
  <si>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</si>
  <si>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</si>
  <si>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</si>
  <si>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</si>
  <si>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</si>
  <si>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</si>
  <si>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</si>
  <si>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</si>
  <si>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</si>
  <si>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</si>
  <si>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</si>
  <si>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</si>
  <si>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</si>
  <si>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</si>
  <si>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</si>
  <si>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</si>
  <si>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</si>
  <si>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</si>
  <si>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</si>
  <si>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</si>
  <si>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</si>
  <si>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</si>
  <si>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</si>
  <si>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</si>
  <si>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</si>
  <si>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</si>
  <si>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</si>
  <si>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</si>
  <si>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</si>
  <si>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</si>
  <si>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</si>
  <si>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</si>
  <si>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</si>
  <si>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</si>
  <si>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</si>
  <si>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</si>
  <si>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</si>
  <si>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</si>
  <si>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</si>
  <si>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</si>
  <si>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</si>
  <si>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</si>
  <si>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</si>
  <si>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</si>
  <si>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</si>
  <si>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</si>
  <si>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</si>
  <si>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</si>
  <si>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</si>
  <si>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</si>
  <si>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</si>
  <si>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</si>
  <si>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</si>
  <si>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</si>
  <si>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</si>
  <si>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</si>
  <si>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</si>
  <si>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</si>
  <si>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</si>
  <si>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</si>
  <si>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</si>
  <si>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</si>
  <si>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</si>
  <si>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</si>
  <si>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</si>
  <si>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</si>
  <si>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</si>
  <si>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</si>
  <si>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</si>
  <si>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</si>
  <si>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</si>
  <si>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</si>
  <si>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</si>
  <si>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</si>
  <si>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</si>
  <si>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</si>
  <si>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</si>
  <si>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</si>
  <si>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</si>
  <si>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</si>
  <si>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</si>
  <si>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</si>
  <si>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</si>
  <si>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</si>
  <si>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</si>
  <si>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</si>
  <si>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</si>
  <si>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</si>
  <si>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</si>
  <si>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</si>
  <si>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</si>
  <si>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</si>
  <si>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</si>
  <si>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</si>
  <si>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</si>
  <si>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</si>
  <si>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</si>
  <si>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</si>
  <si>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</si>
  <si>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</si>
  <si>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</si>
  <si>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</si>
  <si>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</si>
  <si>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</si>
  <si>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</si>
  <si>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</si>
  <si>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</si>
  <si>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</si>
  <si>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</si>
  <si>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</si>
  <si>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</si>
  <si>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</si>
  <si>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</si>
  <si>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</si>
  <si>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</si>
  <si>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</si>
  <si>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</si>
  <si>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</si>
  <si>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</si>
  <si>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</si>
  <si>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</si>
  <si>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</si>
  <si>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</si>
  <si>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</si>
  <si>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</si>
  <si>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</si>
  <si>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</si>
  <si>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</si>
  <si>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</si>
  <si>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</si>
  <si>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</si>
  <si>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</si>
  <si>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</si>
  <si>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</si>
  <si>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</si>
  <si>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</si>
  <si>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</si>
  <si>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</si>
  <si>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</si>
  <si>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</si>
  <si>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</si>
  <si>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</si>
  <si>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</si>
  <si>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</si>
  <si>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</si>
  <si>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</si>
  <si>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</si>
  <si>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</si>
  <si>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</si>
  <si>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</si>
  <si>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</si>
  <si>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</si>
  <si>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</si>
  <si>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</si>
  <si>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</si>
  <si>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</si>
  <si>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</si>
  <si>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</si>
  <si>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</si>
  <si>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</si>
  <si>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</si>
  <si>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</si>
  <si>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</si>
  <si>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</si>
  <si>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</si>
  <si>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</si>
  <si>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</si>
  <si>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</si>
  <si>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</si>
  <si>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</si>
  <si>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</si>
  <si>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</si>
  <si>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</si>
  <si>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</si>
  <si>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</si>
  <si>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</si>
  <si>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</si>
  <si>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</si>
  <si>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</si>
  <si>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</si>
  <si>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</si>
  <si>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</si>
  <si>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</si>
  <si>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</si>
  <si>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</si>
  <si>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</si>
  <si>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</si>
  <si>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</si>
  <si>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</si>
  <si>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</si>
  <si>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</si>
  <si>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</si>
  <si>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</si>
  <si>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</si>
  <si>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</si>
  <si>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</si>
  <si>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</si>
  <si>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</si>
  <si>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</si>
  <si>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</si>
  <si>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</si>
  <si>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</si>
  <si>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</si>
  <si>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</si>
  <si>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</si>
  <si>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</si>
  <si>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</si>
  <si>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</si>
  <si>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</si>
  <si>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</si>
  <si>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</si>
  <si>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</si>
  <si>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</si>
  <si>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</si>
  <si>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</si>
  <si>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</si>
  <si>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</si>
  <si>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</si>
  <si>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</si>
  <si>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</si>
  <si>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</si>
  <si>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</si>
  <si>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</si>
  <si>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</si>
  <si>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</si>
  <si>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</si>
  <si>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</si>
  <si>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</si>
  <si>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</si>
  <si>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</si>
  <si>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</si>
  <si>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</si>
  <si>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</si>
  <si>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</si>
  <si>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</si>
  <si>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</si>
  <si>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</si>
  <si>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</si>
  <si>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</si>
  <si>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</si>
  <si>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</si>
  <si>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</si>
  <si>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</si>
  <si>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</si>
  <si>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</si>
  <si>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</si>
  <si>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</si>
  <si>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</si>
  <si>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</si>
  <si>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</si>
  <si>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</si>
  <si>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</si>
  <si>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</si>
  <si>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</si>
  <si>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</si>
  <si>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</si>
  <si>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</si>
  <si>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</si>
  <si>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</si>
  <si>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</si>
  <si>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</si>
  <si>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</si>
  <si>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</si>
  <si>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</si>
  <si>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</si>
  <si>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</si>
  <si>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</si>
  <si>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</si>
  <si>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</si>
  <si>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</si>
  <si>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</si>
  <si>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</si>
  <si>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</si>
  <si>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</si>
  <si>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</si>
  <si>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</si>
  <si>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</si>
  <si>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</si>
  <si>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</si>
  <si>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</si>
  <si>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</si>
  <si>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</si>
  <si>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</si>
  <si>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</si>
  <si>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</si>
  <si>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</si>
  <si>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</si>
  <si>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</si>
  <si>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</si>
  <si>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</si>
  <si>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</si>
  <si>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</si>
  <si>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</si>
  <si>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</si>
  <si>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</si>
  <si>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</si>
  <si>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</si>
  <si>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</si>
  <si>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</si>
  <si>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</si>
  <si>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</si>
  <si>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</si>
  <si>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</si>
  <si>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</si>
  <si>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</si>
  <si>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</si>
  <si>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</si>
  <si>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</si>
  <si>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</si>
  <si>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</si>
  <si>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</si>
  <si>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</si>
  <si>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</si>
  <si>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</si>
  <si>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</si>
  <si>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</si>
  <si>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</si>
  <si>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</si>
  <si>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</si>
  <si>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</si>
  <si>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</si>
  <si>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</si>
  <si>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</si>
  <si>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</si>
  <si>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</si>
  <si>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</si>
  <si>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</si>
  <si>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</si>
  <si>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</si>
  <si>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</si>
  <si>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</si>
  <si>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</si>
  <si>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</si>
  <si>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</si>
  <si>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</si>
  <si>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</si>
  <si>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</si>
  <si>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</si>
  <si>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</si>
  <si>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</si>
  <si>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</si>
  <si>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</si>
  <si>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</si>
  <si>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</si>
  <si>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</si>
  <si>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</si>
  <si>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</si>
  <si>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</si>
  <si>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</si>
  <si>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</si>
  <si>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</si>
  <si>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</si>
  <si>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</si>
  <si>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</si>
  <si>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</si>
  <si>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</si>
  <si>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</si>
  <si>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</si>
  <si>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</si>
  <si>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</si>
  <si>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</si>
  <si>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</si>
  <si>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</si>
  <si>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</si>
  <si>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</si>
  <si>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</si>
  <si>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</si>
  <si>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</si>
  <si>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</si>
  <si>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</si>
  <si>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</si>
  <si>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</si>
  <si>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</si>
  <si>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</si>
  <si>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</si>
  <si>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</si>
  <si>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</si>
  <si>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</si>
  <si>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</si>
  <si>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</si>
  <si>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</si>
  <si>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</si>
  <si>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</si>
  <si>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</si>
  <si>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</si>
  <si>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</si>
  <si>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</si>
  <si>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</si>
  <si>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</si>
  <si>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</si>
  <si>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</si>
  <si>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</si>
  <si>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</si>
  <si>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</si>
  <si>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</si>
  <si>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</si>
  <si>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</si>
  <si>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</si>
  <si>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</si>
  <si>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</si>
  <si>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</si>
  <si>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</si>
  <si>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</si>
  <si>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</si>
  <si>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</si>
  <si>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</si>
  <si>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</si>
  <si>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</si>
  <si>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</si>
  <si>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</si>
  <si>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</si>
  <si>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</si>
  <si>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</si>
  <si>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</si>
  <si>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</si>
  <si>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</si>
  <si>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</si>
  <si>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</si>
  <si>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</si>
  <si>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</si>
  <si>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</si>
  <si>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</si>
  <si>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</si>
  <si>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</si>
  <si>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</si>
  <si>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</si>
  <si>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</si>
  <si>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</si>
  <si>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</si>
  <si>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</si>
  <si>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</si>
  <si>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</si>
  <si>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</si>
  <si>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</si>
  <si>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</si>
  <si>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</si>
  <si>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</si>
  <si>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</si>
  <si>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</si>
  <si>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</si>
  <si>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</si>
  <si>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</si>
  <si>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</si>
  <si>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</si>
  <si>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</si>
  <si>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</si>
  <si>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</si>
  <si>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</si>
  <si>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</si>
  <si>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</si>
  <si>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</si>
  <si>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</si>
  <si>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</si>
  <si>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</si>
  <si>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</si>
  <si>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</si>
  <si>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</si>
  <si>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</si>
  <si>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</si>
  <si>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</si>
  <si>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</si>
  <si>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</si>
  <si>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</si>
  <si>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</si>
  <si>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</si>
  <si>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</si>
  <si>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</si>
  <si>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</si>
  <si>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</si>
  <si>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</si>
  <si>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</si>
  <si>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</si>
  <si>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</si>
  <si>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</si>
  <si>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</si>
  <si>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</si>
  <si>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</si>
  <si>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</si>
  <si>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</si>
  <si>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</si>
  <si>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</si>
  <si>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</si>
  <si>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</si>
  <si>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</si>
  <si>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</si>
  <si>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</si>
  <si>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</si>
  <si>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</si>
  <si>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</si>
  <si>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</si>
  <si>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</si>
  <si>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</si>
  <si>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</si>
  <si>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</si>
  <si>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</si>
  <si>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</si>
  <si>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</si>
  <si>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</si>
  <si>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</si>
  <si>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</si>
  <si>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</si>
  <si>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</si>
  <si>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</si>
  <si>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</si>
  <si>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</si>
  <si>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</si>
  <si>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</si>
  <si>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</si>
  <si>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</si>
  <si>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</si>
  <si>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</si>
  <si>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</si>
  <si>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</si>
  <si>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</si>
  <si>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</si>
  <si>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</si>
  <si>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</si>
  <si>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</si>
  <si>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</si>
  <si>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</si>
  <si>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</si>
  <si>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</si>
  <si>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</si>
  <si>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</si>
  <si>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</si>
  <si>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</si>
  <si>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</si>
  <si>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</si>
  <si>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</si>
  <si>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</si>
  <si>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</si>
  <si>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</si>
  <si>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</si>
  <si>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</si>
  <si>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</si>
  <si>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</si>
  <si>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</si>
  <si>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</si>
  <si>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</si>
  <si>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</si>
  <si>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</si>
  <si>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</si>
  <si>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</si>
  <si>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</si>
  <si>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</si>
  <si>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</si>
  <si>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</si>
  <si>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</si>
  <si>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</si>
  <si>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</si>
  <si>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</si>
  <si>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</si>
  <si>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</si>
  <si>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</si>
  <si>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</si>
  <si>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</si>
  <si>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</si>
  <si>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</si>
  <si>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</si>
  <si>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</si>
  <si>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</si>
  <si>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</si>
  <si>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</si>
  <si>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</si>
  <si>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</si>
  <si>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</si>
  <si>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</si>
  <si>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</si>
  <si>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</si>
  <si>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</si>
  <si>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</si>
  <si>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</si>
  <si>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</si>
  <si>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</si>
  <si>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</si>
  <si>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</si>
  <si>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</si>
  <si>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</si>
  <si>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</si>
  <si>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</si>
  <si>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</si>
  <si>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</si>
  <si>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</si>
  <si>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</si>
  <si>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</si>
  <si>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</si>
  <si>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</si>
  <si>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</si>
  <si>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</si>
  <si>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</si>
  <si>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</si>
  <si>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</si>
  <si>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</si>
  <si>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</si>
  <si>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</si>
  <si>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</si>
  <si>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</si>
  <si>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</si>
  <si>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</si>
  <si>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</si>
  <si>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</si>
  <si>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</si>
  <si>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</si>
  <si>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</si>
  <si>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</si>
  <si>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</si>
  <si>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</si>
  <si>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</si>
  <si>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</si>
  <si>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</si>
  <si>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</si>
  <si>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</si>
  <si>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</si>
  <si>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</si>
  <si>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</si>
  <si>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</si>
  <si>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</si>
  <si>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</si>
  <si>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</si>
  <si>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</si>
  <si>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</si>
  <si>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</si>
  <si>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</si>
  <si>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</si>
  <si>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</si>
  <si>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</si>
  <si>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</si>
  <si>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</si>
  <si>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</si>
  <si>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</si>
  <si>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</si>
  <si>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</si>
  <si>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</si>
  <si>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</si>
  <si>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</si>
  <si>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</si>
  <si>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</si>
  <si>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</si>
  <si>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</si>
  <si>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</si>
  <si>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</si>
  <si>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</si>
  <si>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</si>
  <si>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</si>
  <si>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</si>
  <si>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</si>
  <si>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</si>
  <si>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</si>
  <si>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</si>
  <si>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</si>
  <si>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</si>
  <si>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</si>
  <si>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</si>
  <si>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</si>
  <si>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</si>
  <si>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</si>
  <si>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</si>
  <si>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</si>
  <si>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</si>
  <si>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</si>
  <si>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</si>
  <si>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</si>
  <si>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</si>
  <si>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</si>
  <si>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</si>
  <si>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</si>
  <si>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</si>
  <si>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</si>
  <si>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</si>
  <si>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</si>
  <si>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</si>
  <si>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</si>
  <si>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</si>
  <si>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</si>
  <si>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</si>
  <si>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</si>
  <si>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</si>
  <si>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</si>
  <si>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</si>
  <si>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</si>
  <si>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</si>
  <si>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</si>
  <si>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</si>
  <si>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</si>
  <si>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</si>
  <si>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</si>
  <si>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</si>
  <si>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</si>
  <si>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</si>
  <si>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</si>
  <si>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</si>
  <si>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</si>
  <si>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</si>
  <si>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</si>
  <si>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</si>
  <si>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</si>
  <si>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</si>
  <si>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</si>
  <si>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</si>
  <si>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</si>
  <si>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</si>
  <si>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</si>
  <si>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</si>
  <si>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</si>
  <si>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</si>
  <si>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</si>
  <si>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</si>
  <si>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</si>
  <si>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</si>
  <si>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</si>
  <si>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</si>
  <si>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</si>
  <si>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</si>
  <si>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</si>
  <si>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</si>
  <si>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</si>
  <si>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</si>
  <si>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</si>
  <si>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</si>
  <si>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</si>
  <si>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</si>
  <si>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</si>
  <si>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</si>
  <si>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</si>
  <si>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</si>
  <si>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</si>
  <si>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</si>
  <si>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</si>
  <si>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</si>
  <si>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</si>
  <si>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</si>
  <si>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</si>
  <si>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</si>
  <si>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</si>
  <si>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</si>
  <si>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</si>
  <si>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</si>
  <si>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</si>
  <si>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</si>
  <si>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</si>
  <si>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</si>
  <si>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</si>
  <si>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</si>
  <si>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</si>
  <si>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</si>
  <si>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</si>
  <si>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</si>
  <si>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</si>
  <si>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</si>
  <si>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</si>
  <si>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</si>
  <si>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</si>
  <si>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</si>
  <si>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</si>
  <si>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</si>
  <si>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</si>
  <si>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</si>
  <si>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</si>
  <si>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</si>
  <si>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</si>
  <si>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</si>
  <si>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</si>
  <si>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</si>
  <si>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</si>
  <si>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</si>
  <si>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</si>
  <si>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</si>
  <si>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</si>
  <si>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</si>
  <si>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</si>
  <si>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</si>
  <si>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</si>
  <si>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</si>
  <si>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</si>
  <si>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</si>
  <si>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</si>
  <si>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</si>
  <si>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</si>
  <si>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</si>
  <si>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</si>
  <si>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</si>
  <si>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</si>
  <si>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</si>
  <si>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</si>
  <si>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</si>
  <si>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</si>
  <si>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</si>
  <si>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</si>
  <si>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</si>
  <si>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</si>
  <si>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</si>
  <si>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</si>
  <si>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</si>
  <si>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</si>
  <si>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</si>
  <si>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</si>
  <si>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</si>
  <si>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</si>
  <si>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</si>
  <si>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</si>
  <si>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</si>
  <si>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</si>
  <si>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</si>
  <si>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</si>
  <si>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</si>
  <si>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</si>
  <si>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</si>
  <si>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</si>
  <si>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</si>
  <si>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</si>
  <si>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</si>
  <si>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</si>
  <si>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</si>
  <si>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</si>
  <si>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</si>
  <si>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</si>
  <si>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</si>
  <si>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</si>
  <si>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</si>
  <si>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</si>
  <si>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</si>
  <si>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</si>
  <si>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</si>
  <si>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</si>
  <si>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</si>
  <si>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</si>
  <si>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</si>
  <si>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</si>
  <si>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</si>
  <si>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</si>
  <si>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</si>
  <si>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</si>
  <si>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</si>
  <si>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</si>
  <si>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</si>
  <si>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</si>
  <si>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</si>
  <si>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</si>
  <si>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</si>
  <si>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</si>
  <si>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</si>
  <si>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</si>
  <si>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</si>
  <si>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</si>
  <si>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</si>
  <si>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</si>
  <si>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</si>
  <si>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</si>
  <si>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</si>
  <si>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</si>
  <si>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</si>
  <si>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</si>
  <si>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</si>
  <si>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</si>
  <si>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</si>
  <si>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</si>
  <si>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</si>
  <si>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</si>
  <si>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</si>
  <si>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</si>
  <si>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</si>
  <si>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</si>
  <si>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</si>
  <si>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</si>
  <si>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</si>
  <si>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</si>
  <si>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</si>
  <si>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</si>
  <si>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</si>
  <si>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</si>
  <si>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</si>
  <si>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</si>
  <si>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</si>
  <si>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</si>
  <si>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</si>
  <si>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</si>
  <si>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</si>
  <si>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</si>
  <si>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</si>
  <si>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</si>
  <si>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</si>
  <si>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</si>
  <si>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</si>
  <si>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</si>
  <si>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</si>
  <si>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</si>
  <si>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</si>
  <si>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</si>
  <si>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</si>
  <si>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</si>
  <si>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</si>
  <si>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</si>
  <si>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</si>
  <si>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</si>
  <si>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</si>
  <si>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</si>
  <si>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</si>
  <si>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</si>
  <si>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</si>
  <si>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</si>
  <si>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</si>
  <si>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</si>
  <si>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</si>
  <si>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</si>
  <si>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</si>
  <si>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</si>
  <si>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</si>
  <si>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</si>
  <si>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</si>
  <si>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</si>
  <si>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</si>
  <si>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</si>
  <si>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</si>
  <si>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</si>
  <si>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</si>
  <si>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</si>
  <si>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</si>
  <si>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</si>
  <si>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</si>
  <si>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</si>
  <si>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</si>
  <si>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</si>
  <si>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</si>
  <si>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</si>
  <si>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</si>
  <si>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</si>
  <si>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</si>
  <si>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</si>
  <si>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</si>
  <si>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</si>
  <si>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</si>
  <si>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</si>
  <si>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</si>
  <si>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</si>
  <si>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</si>
  <si>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</si>
  <si>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</si>
  <si>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</si>
  <si>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</si>
  <si>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</si>
  <si>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</si>
  <si>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</si>
  <si>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</si>
  <si>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</si>
  <si>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</si>
  <si>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</si>
  <si>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</si>
  <si>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</si>
  <si>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</si>
  <si>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</si>
  <si>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</si>
  <si>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</si>
  <si>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</si>
  <si>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</si>
  <si>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</si>
  <si>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</si>
  <si>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</si>
  <si>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</si>
  <si>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</si>
  <si>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</si>
  <si>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</si>
  <si>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</si>
  <si>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</si>
  <si>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</si>
  <si>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</si>
  <si>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</si>
  <si>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</si>
  <si>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</si>
  <si>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</si>
  <si>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</si>
  <si>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</si>
  <si>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</si>
  <si>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</si>
  <si>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</si>
  <si>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</si>
  <si>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</si>
  <si>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</si>
  <si>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</si>
  <si>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</si>
  <si>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</si>
  <si>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</si>
  <si>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</si>
  <si>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</si>
  <si>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</si>
  <si>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</si>
  <si>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</si>
  <si>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</si>
  <si>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</si>
  <si>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</si>
  <si>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</si>
  <si>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</si>
  <si>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</si>
  <si>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</si>
  <si>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</si>
  <si>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</si>
  <si>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</si>
  <si>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</si>
  <si>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</si>
  <si>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</si>
  <si>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</si>
  <si>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</si>
  <si>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</si>
  <si>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</si>
  <si>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</si>
  <si>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</si>
  <si>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</si>
  <si>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</si>
  <si>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</si>
  <si>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</si>
  <si>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</si>
  <si>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</si>
  <si>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</si>
  <si>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</si>
  <si>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</si>
  <si>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</si>
  <si>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</si>
  <si>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</si>
  <si>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</si>
  <si>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</si>
  <si>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</si>
  <si>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</si>
  <si>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</si>
  <si>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</si>
  <si>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</si>
  <si>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</si>
  <si>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</si>
  <si>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</si>
  <si>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</si>
  <si>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</si>
  <si>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</si>
  <si>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</si>
  <si>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</si>
  <si>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</si>
  <si>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</si>
  <si>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</si>
  <si>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</si>
  <si>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</si>
  <si>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</si>
  <si>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</si>
  <si>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</si>
  <si>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</si>
  <si>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</si>
  <si>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</si>
  <si>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</si>
  <si>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</si>
  <si>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</si>
  <si>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</si>
  <si>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</si>
  <si>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</si>
  <si>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</si>
  <si>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</si>
  <si>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</si>
  <si>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</si>
  <si>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</si>
  <si>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</si>
  <si>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</si>
  <si>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</si>
  <si>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</si>
  <si>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</si>
  <si>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</si>
  <si>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</si>
  <si>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</si>
  <si>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</si>
  <si>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</si>
  <si>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</si>
  <si>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</si>
  <si>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</si>
  <si>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</si>
  <si>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</si>
  <si>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</si>
  <si>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</si>
  <si>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</si>
  <si>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</si>
  <si>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</si>
  <si>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</si>
  <si>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</si>
  <si>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</si>
  <si>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</si>
  <si>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</si>
  <si>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</si>
  <si>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</si>
  <si>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</si>
  <si>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</si>
  <si>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</si>
  <si>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</si>
  <si>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</si>
  <si>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</si>
  <si>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</si>
  <si>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</si>
  <si>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</si>
  <si>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</si>
  <si>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</si>
  <si>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</si>
  <si>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</si>
  <si>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</si>
  <si>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</si>
  <si>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</si>
  <si>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</si>
  <si>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</si>
  <si>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</si>
  <si>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</si>
  <si>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</si>
  <si>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</si>
  <si>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</si>
  <si>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</si>
  <si>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</si>
  <si>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</si>
  <si>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</si>
  <si>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</si>
  <si>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</si>
  <si>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</si>
  <si>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</si>
  <si>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</si>
  <si>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</si>
  <si>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</si>
  <si>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</si>
  <si>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</si>
  <si>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</si>
  <si>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</si>
  <si>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</si>
  <si>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</si>
  <si>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</si>
  <si>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</si>
  <si>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</si>
  <si>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</si>
  <si>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</si>
  <si>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</si>
  <si>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</si>
  <si>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</si>
  <si>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</si>
  <si>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</si>
  <si>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</si>
  <si>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</si>
  <si>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</si>
  <si>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</si>
  <si>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</si>
  <si>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</si>
  <si>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</si>
  <si>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</si>
  <si>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</si>
  <si>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</si>
  <si>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</si>
  <si>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</si>
  <si>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</si>
  <si>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</si>
  <si>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</si>
  <si>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</si>
  <si>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</si>
  <si>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</si>
  <si>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</si>
  <si>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</si>
  <si>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</si>
  <si>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</si>
  <si>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</si>
  <si>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</si>
  <si>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</si>
  <si>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</si>
  <si>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</si>
  <si>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</si>
  <si>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</si>
  <si>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</si>
  <si>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</si>
  <si>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</si>
  <si>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</si>
  <si>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</si>
  <si>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</si>
  <si>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</si>
  <si>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</si>
  <si>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</si>
  <si>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</si>
  <si>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</si>
  <si>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</si>
  <si>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</si>
  <si>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</si>
  <si>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</si>
  <si>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</si>
  <si>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</si>
  <si>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</si>
  <si>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</si>
  <si>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</si>
  <si>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</si>
  <si>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</si>
  <si>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</si>
  <si>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</si>
  <si>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</si>
  <si>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</si>
  <si>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</si>
  <si>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</si>
  <si>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</si>
  <si>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</si>
  <si>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</si>
  <si>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</si>
  <si>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</si>
  <si>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</si>
  <si>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</si>
  <si>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</si>
  <si>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</si>
  <si>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</si>
  <si>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</si>
  <si>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</si>
  <si>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</si>
  <si>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</si>
  <si>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</si>
  <si>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</si>
  <si>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</si>
  <si>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</si>
  <si>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</si>
  <si>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</si>
  <si>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</si>
  <si>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</si>
  <si>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</si>
  <si>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</si>
  <si>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</si>
  <si>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</si>
  <si>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</si>
  <si>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</si>
  <si>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</si>
  <si>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</si>
  <si>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</si>
  <si>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</si>
  <si>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</si>
  <si>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</si>
  <si>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</si>
  <si>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</si>
  <si>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</si>
  <si>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</si>
  <si>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</si>
  <si>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</si>
  <si>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</si>
  <si>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</si>
  <si>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</si>
  <si>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</si>
  <si>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</si>
  <si>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</si>
  <si>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</si>
  <si>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</si>
  <si>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</si>
  <si>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</si>
  <si>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</si>
  <si>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</si>
  <si>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</si>
  <si>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</si>
  <si>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</si>
  <si>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</si>
  <si>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</si>
  <si>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</si>
  <si>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</si>
  <si>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</si>
  <si>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</si>
  <si>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</si>
  <si>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</si>
  <si>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</si>
  <si>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</si>
  <si>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</si>
  <si>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</si>
  <si>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</si>
  <si>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</si>
  <si>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</si>
  <si>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</si>
  <si>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</si>
  <si>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</si>
  <si>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</si>
  <si>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</si>
  <si>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</si>
  <si>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</si>
  <si>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</si>
  <si>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</si>
  <si>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</si>
  <si>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</si>
  <si>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</si>
  <si>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</si>
  <si>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</si>
  <si>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</si>
  <si>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</si>
  <si>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</si>
  <si>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</si>
  <si>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</si>
  <si>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</si>
  <si>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</si>
  <si>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</si>
  <si>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</si>
  <si>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</si>
  <si>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</si>
  <si>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</si>
  <si>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</si>
  <si>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</si>
  <si>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</si>
  <si>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</si>
  <si>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</si>
  <si>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</si>
  <si>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</si>
  <si>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</si>
  <si>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</si>
  <si>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</si>
  <si>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</si>
  <si>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</si>
  <si>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</si>
  <si>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</si>
  <si>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</si>
  <si>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</si>
  <si>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</si>
  <si>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</si>
  <si>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</si>
  <si>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</si>
  <si>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</si>
  <si>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</si>
  <si>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</si>
  <si>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</si>
  <si>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</si>
  <si>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</si>
  <si>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</si>
  <si>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</si>
  <si>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</si>
  <si>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</si>
  <si>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</si>
  <si>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</si>
  <si>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</si>
  <si>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</si>
  <si>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</si>
  <si>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</si>
  <si>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</si>
  <si>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</si>
  <si>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</si>
  <si>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</si>
  <si>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</si>
  <si>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</si>
  <si>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</si>
  <si>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</si>
  <si>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</si>
  <si>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</si>
  <si>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</si>
  <si>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</si>
  <si>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</si>
  <si>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</si>
  <si>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</si>
  <si>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</si>
  <si>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</si>
  <si>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</si>
  <si>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</si>
  <si>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</si>
  <si>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</si>
  <si>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</si>
  <si>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</si>
  <si>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</si>
  <si>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</si>
  <si>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</si>
  <si>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</si>
  <si>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</si>
  <si>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</si>
  <si>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</si>
  <si>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</si>
  <si>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</si>
  <si>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</si>
  <si>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</si>
  <si>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</si>
  <si>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</si>
  <si>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</si>
  <si>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</si>
  <si>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</si>
  <si>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</si>
  <si>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</si>
  <si>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</si>
  <si>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</si>
  <si>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</si>
  <si>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</si>
  <si>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</si>
  <si>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</si>
  <si>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</si>
  <si>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</si>
  <si>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</si>
  <si>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</si>
  <si>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</si>
  <si>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</si>
  <si>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</si>
  <si>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</si>
  <si>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</si>
  <si>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</si>
  <si>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</si>
  <si>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</si>
  <si>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</si>
  <si>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</si>
  <si>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</si>
  <si>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</si>
  <si>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</si>
  <si>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</si>
  <si>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</si>
  <si>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</si>
  <si>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</si>
  <si>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</si>
  <si>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</si>
  <si>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</si>
  <si>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</si>
  <si>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</si>
  <si>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</si>
  <si>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</si>
  <si>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</si>
  <si>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</si>
  <si>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</si>
  <si>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</si>
  <si>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</si>
  <si>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</si>
  <si>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</si>
  <si>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</si>
  <si>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</si>
  <si>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</si>
  <si>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</si>
  <si>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</si>
  <si>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</si>
  <si>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</si>
  <si>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</si>
  <si>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</si>
  <si>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</si>
  <si>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</si>
  <si>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</si>
  <si>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</si>
  <si>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</si>
  <si>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</si>
  <si>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</si>
  <si>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</si>
  <si>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</si>
  <si>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</si>
  <si>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</si>
  <si>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</si>
  <si>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</si>
  <si>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</si>
  <si>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</si>
  <si>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</si>
  <si>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</si>
  <si>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</si>
  <si>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</si>
  <si>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</si>
  <si>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</si>
  <si>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</si>
  <si>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</si>
  <si>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</si>
  <si>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</si>
  <si>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</si>
  <si>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</si>
  <si>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</si>
  <si>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</si>
  <si>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</si>
  <si>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</si>
  <si>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</si>
  <si>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</si>
  <si>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</si>
  <si>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</si>
  <si>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</si>
  <si>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</si>
  <si>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</si>
  <si>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</si>
  <si>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</si>
  <si>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</si>
  <si>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</si>
  <si>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</si>
  <si>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</si>
  <si>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</si>
  <si>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</si>
  <si>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</si>
  <si>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</si>
  <si>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</si>
  <si>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</si>
  <si>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</si>
  <si>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</si>
  <si>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</si>
  <si>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</si>
  <si>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</si>
  <si>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</si>
  <si>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</si>
  <si>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</si>
  <si>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</si>
  <si>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</si>
  <si>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</si>
  <si>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</si>
  <si>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</si>
  <si>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</si>
  <si>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</si>
  <si>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</si>
  <si>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</si>
  <si>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</si>
  <si>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</si>
  <si>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</si>
  <si>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</si>
  <si>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</si>
  <si>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</si>
  <si>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</si>
  <si>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</si>
  <si>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</si>
  <si>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</si>
  <si>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</si>
  <si>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</si>
  <si>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</si>
  <si>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</si>
  <si>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</si>
  <si>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</si>
  <si>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</si>
  <si>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</si>
  <si>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</si>
  <si>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</si>
  <si>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</si>
  <si>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</si>
  <si>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</si>
  <si>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</si>
  <si>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</si>
  <si>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</si>
  <si>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</si>
  <si>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</si>
  <si>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</si>
  <si>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</si>
  <si>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</si>
  <si>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</si>
  <si>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</si>
  <si>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</si>
  <si>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</si>
  <si>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</si>
  <si>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</si>
  <si>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</si>
  <si>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</si>
  <si>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</si>
  <si>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</si>
  <si>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</si>
  <si>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</si>
  <si>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</si>
  <si>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</si>
  <si>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</si>
  <si>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</si>
  <si>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</si>
  <si>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</si>
  <si>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</si>
  <si>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</si>
  <si>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</si>
  <si>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</si>
  <si>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</si>
  <si>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</si>
  <si>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</si>
  <si>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</si>
  <si>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</si>
  <si>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</si>
  <si>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</si>
  <si>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</si>
  <si>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</si>
  <si>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</si>
  <si>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</si>
  <si>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</si>
  <si>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</si>
  <si>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</si>
  <si>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</si>
  <si>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</si>
  <si>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</si>
  <si>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</si>
  <si>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</si>
  <si>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</si>
  <si>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</si>
  <si>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</si>
  <si>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</si>
  <si>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</si>
  <si>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</si>
  <si>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</si>
  <si>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</si>
  <si>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</si>
  <si>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</si>
  <si>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</si>
  <si>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</si>
  <si>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</si>
  <si>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</si>
  <si>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</si>
  <si>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</si>
  <si>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</si>
  <si>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</si>
  <si>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</si>
  <si>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</si>
  <si>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</si>
  <si>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</si>
  <si>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</si>
  <si>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</si>
  <si>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</si>
  <si>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</si>
  <si>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</si>
  <si>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</si>
  <si>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</si>
  <si>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</si>
  <si>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</si>
  <si>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</si>
  <si>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</si>
  <si>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</si>
  <si>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</si>
  <si>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</si>
  <si>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</si>
  <si>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</si>
  <si>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</si>
  <si>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</si>
  <si>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</si>
  <si>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</si>
  <si>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</si>
  <si>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</si>
  <si>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</si>
  <si>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</si>
  <si>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</si>
  <si>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</si>
  <si>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</si>
  <si>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</si>
  <si>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</si>
  <si>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</si>
  <si>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</si>
  <si>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</si>
  <si>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</si>
  <si>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</si>
  <si>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</si>
  <si>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</si>
  <si>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</si>
  <si>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</si>
  <si>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</si>
  <si>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</si>
  <si>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</si>
  <si>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</si>
  <si>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</si>
  <si>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</si>
  <si>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</si>
  <si>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</si>
  <si>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</si>
  <si>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</si>
  <si>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</si>
  <si>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</si>
  <si>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</si>
  <si>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</si>
  <si>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</si>
  <si>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</si>
  <si>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</si>
  <si>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</si>
  <si>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</si>
  <si>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</si>
  <si>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</si>
  <si>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</si>
  <si>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</si>
  <si>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</si>
  <si>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</si>
  <si>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</si>
  <si>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</si>
  <si>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</si>
  <si>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</si>
  <si>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</si>
  <si>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</si>
  <si>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</si>
  <si>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</si>
  <si>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</si>
  <si>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</si>
  <si>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</si>
  <si>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</si>
  <si>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</si>
  <si>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</si>
  <si>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</si>
  <si>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</si>
  <si>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</si>
  <si>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</si>
  <si>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</si>
  <si>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</si>
  <si>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</si>
  <si>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</si>
  <si>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</si>
  <si>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</si>
  <si>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</si>
  <si>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</si>
  <si>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</si>
  <si>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</si>
  <si>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</si>
  <si>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</si>
  <si>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</si>
  <si>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</si>
  <si>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</si>
  <si>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</si>
  <si>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</si>
  <si>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</si>
  <si>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</si>
  <si>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</si>
  <si>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</si>
  <si>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</si>
  <si>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</si>
  <si>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</si>
  <si>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</si>
  <si>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</si>
  <si>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</si>
  <si>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</si>
  <si>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</si>
  <si>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</si>
  <si>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</si>
  <si>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</si>
  <si>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</si>
  <si>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</si>
  <si>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</si>
  <si>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</si>
  <si>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</si>
  <si>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</si>
  <si>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</si>
  <si>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</si>
  <si>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</si>
  <si>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</si>
  <si>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</si>
  <si>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</si>
  <si>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</si>
  <si>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</si>
  <si>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</si>
  <si>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</si>
  <si>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</si>
  <si>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</si>
  <si>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</si>
  <si>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</si>
  <si>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</si>
  <si>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</si>
  <si>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</si>
  <si>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</si>
  <si>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</si>
  <si>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</si>
  <si>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</si>
  <si>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</si>
  <si>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</si>
  <si>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</si>
  <si>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</si>
  <si>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</si>
  <si>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</si>
  <si>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</si>
  <si>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</si>
  <si>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</si>
  <si>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</si>
  <si>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</si>
  <si>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</si>
  <si>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</si>
  <si>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</si>
  <si>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</si>
  <si>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</si>
  <si>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</si>
  <si>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</si>
  <si>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</si>
  <si>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</si>
  <si>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</si>
  <si>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</si>
  <si>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</si>
  <si>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</si>
  <si>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</si>
  <si>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</si>
  <si>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</si>
  <si>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</si>
  <si>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</si>
  <si>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</si>
  <si>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</si>
  <si>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</si>
  <si>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</si>
  <si>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</si>
  <si>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</si>
  <si>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</si>
  <si>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</si>
  <si>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</si>
  <si>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</si>
  <si>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</si>
  <si>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</si>
  <si>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</si>
  <si>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</si>
  <si>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</si>
  <si>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</si>
  <si>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</si>
  <si>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</si>
  <si>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</si>
  <si>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</si>
  <si>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</si>
  <si>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</si>
  <si>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</si>
  <si>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</si>
  <si>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</si>
  <si>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</si>
  <si>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</si>
  <si>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</si>
  <si>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</si>
  <si>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</si>
  <si>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</si>
  <si>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</si>
  <si>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</si>
  <si>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</si>
  <si>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</si>
  <si>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</si>
  <si>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</si>
  <si>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</si>
  <si>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</si>
  <si>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</si>
  <si>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</si>
  <si>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</si>
  <si>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</si>
  <si>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</si>
  <si>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</si>
  <si>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</si>
  <si>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</si>
  <si>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</si>
  <si>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</si>
  <si>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</si>
  <si>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</si>
  <si>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</si>
  <si>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</si>
  <si>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</si>
  <si>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</si>
  <si>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</si>
  <si>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</si>
  <si>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</si>
  <si>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</si>
  <si>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</si>
  <si>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</si>
  <si>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</si>
  <si>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</si>
  <si>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</si>
  <si>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</si>
  <si>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</si>
  <si>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</si>
  <si>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</si>
  <si>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</si>
  <si>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</si>
  <si>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</si>
  <si>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</si>
  <si>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</si>
  <si>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</si>
  <si>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</si>
  <si>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</si>
  <si>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</si>
  <si>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</si>
  <si>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</si>
  <si>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</si>
  <si>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</si>
  <si>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</si>
  <si>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</si>
  <si>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</si>
  <si>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</si>
  <si>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</si>
  <si>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</si>
  <si>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</si>
  <si>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</si>
  <si>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</si>
  <si>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</si>
  <si>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</si>
  <si>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</si>
  <si>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</si>
  <si>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</si>
  <si>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</si>
  <si>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</si>
  <si>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</si>
  <si>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</si>
  <si>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</si>
  <si>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</si>
  <si>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</si>
  <si>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</si>
  <si>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</si>
  <si>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</si>
  <si>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</si>
  <si>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</si>
  <si>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</si>
  <si>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</si>
  <si>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</si>
  <si>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</si>
  <si>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</si>
  <si>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</si>
  <si>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</si>
  <si>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</si>
  <si>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</si>
  <si>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</si>
  <si>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</si>
  <si>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</si>
  <si>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</si>
  <si>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</si>
  <si>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</si>
  <si>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</si>
  <si>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</si>
  <si>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</si>
  <si>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</si>
  <si>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</si>
  <si>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</si>
  <si>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</si>
  <si>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</si>
  <si>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</si>
  <si>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</si>
  <si>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</si>
  <si>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</si>
  <si>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</si>
  <si>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</si>
  <si>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</si>
  <si>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</si>
  <si>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</si>
  <si>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</si>
  <si>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</si>
  <si>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</si>
  <si>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</si>
  <si>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</si>
  <si>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</si>
  <si>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</si>
  <si>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</si>
  <si>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</si>
  <si>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</si>
  <si>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</si>
  <si>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</si>
  <si>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</si>
  <si>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</si>
  <si>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</si>
  <si>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</si>
  <si>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</si>
  <si>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</si>
  <si>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</si>
  <si>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</si>
  <si>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</si>
  <si>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</si>
  <si>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</si>
  <si>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</si>
  <si>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</si>
  <si>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</si>
  <si>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</si>
  <si>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</si>
  <si>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</si>
  <si>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</si>
  <si>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</si>
  <si>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</si>
  <si>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</si>
  <si>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</si>
  <si>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</si>
  <si>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</si>
  <si>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</si>
  <si>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</si>
  <si>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</si>
  <si>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</si>
  <si>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</si>
  <si>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</si>
  <si>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</si>
  <si>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</si>
  <si>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</si>
  <si>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</si>
  <si>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</si>
  <si>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</si>
  <si>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</si>
  <si>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</si>
  <si>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</si>
  <si>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</si>
  <si>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</si>
  <si>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</si>
  <si>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</si>
  <si>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</si>
  <si>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</si>
  <si>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</si>
  <si>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</si>
  <si>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</si>
  <si>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</si>
  <si>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</si>
  <si>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</si>
  <si>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</si>
  <si>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</si>
  <si>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</si>
  <si>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</si>
  <si>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</si>
  <si>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</si>
  <si>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</si>
  <si>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</si>
  <si>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</si>
  <si>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</si>
  <si>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</si>
  <si>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</si>
  <si>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</si>
  <si>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</si>
  <si>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</si>
  <si>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</si>
  <si>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</si>
  <si>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</si>
  <si>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</si>
  <si>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</si>
  <si>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</si>
  <si>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</si>
  <si>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</si>
  <si>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</si>
  <si>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</si>
  <si>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</si>
  <si>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</si>
  <si>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</si>
  <si>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</si>
  <si>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</si>
  <si>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</si>
  <si>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</si>
  <si>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</si>
  <si>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</si>
  <si>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</si>
  <si>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</si>
  <si>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</si>
  <si>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</si>
  <si>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</si>
  <si>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</si>
  <si>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</si>
  <si>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</si>
  <si>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</si>
  <si>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</si>
  <si>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</si>
  <si>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</si>
  <si>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</si>
  <si>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</si>
  <si>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</si>
  <si>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</si>
  <si>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</si>
  <si>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</si>
  <si>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</si>
  <si>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</si>
  <si>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</si>
  <si>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</si>
  <si>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</si>
  <si>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</si>
  <si>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</si>
  <si>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</si>
  <si>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</si>
  <si>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</si>
  <si>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</si>
  <si>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</si>
  <si>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</si>
  <si>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</si>
  <si>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</si>
  <si>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</si>
  <si>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</si>
  <si>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</si>
  <si>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</si>
  <si>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</si>
  <si>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</si>
  <si>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</si>
  <si>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</si>
  <si>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</si>
  <si>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</si>
  <si>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</si>
  <si>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</si>
  <si>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</si>
  <si>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</si>
  <si>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</si>
  <si>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</si>
  <si>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</si>
  <si>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</si>
  <si>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</si>
  <si>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</si>
  <si>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</si>
  <si>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</si>
  <si>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</si>
  <si>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</si>
  <si>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</si>
  <si>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</si>
  <si>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</si>
  <si>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</si>
  <si>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</si>
  <si>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</si>
  <si>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</si>
  <si>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</si>
  <si>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</si>
  <si>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</si>
  <si>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</si>
  <si>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</si>
  <si>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</si>
  <si>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</si>
  <si>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</si>
  <si>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</si>
  <si>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</si>
  <si>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</si>
  <si>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</si>
  <si>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</si>
  <si>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</si>
  <si>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</si>
  <si>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</si>
  <si>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</si>
  <si>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</si>
  <si>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</si>
  <si>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</si>
  <si>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</si>
  <si>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</si>
  <si>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</si>
  <si>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</si>
  <si>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</si>
  <si>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</si>
  <si>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</si>
  <si>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</si>
  <si>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</si>
  <si>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</si>
  <si>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</si>
  <si>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</si>
  <si>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</si>
  <si>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</si>
  <si>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</si>
  <si>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</si>
  <si>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</si>
  <si>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</si>
  <si>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</si>
  <si>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</si>
  <si>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</si>
  <si>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</si>
  <si>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</si>
  <si>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</si>
  <si>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</si>
  <si>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</si>
  <si>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</si>
  <si>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</si>
  <si>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</si>
  <si>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</si>
  <si>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</si>
  <si>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</si>
  <si>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</si>
  <si>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</si>
  <si>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</si>
  <si>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</si>
  <si>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</si>
  <si>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</si>
  <si>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</si>
  <si>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</si>
  <si>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</si>
  <si>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</si>
  <si>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</si>
  <si>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</si>
  <si>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</si>
  <si>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</si>
  <si>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</si>
  <si>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</si>
  <si>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</si>
  <si>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</si>
  <si>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</si>
  <si>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</si>
  <si>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</si>
  <si>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</si>
  <si>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</si>
  <si>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</si>
  <si>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</si>
  <si>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</si>
  <si>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</si>
  <si>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</si>
  <si>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</si>
  <si>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</si>
  <si>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</si>
  <si>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</si>
  <si>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</si>
  <si>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</si>
  <si>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</si>
  <si>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</si>
  <si>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</si>
  <si>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</si>
  <si>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</si>
  <si>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</si>
  <si>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</si>
  <si>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</si>
  <si>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</si>
  <si>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</si>
  <si>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</si>
  <si>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</si>
  <si>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</si>
  <si>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</si>
  <si>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</si>
  <si>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</si>
  <si>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</si>
  <si>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</si>
  <si>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</si>
  <si>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</si>
  <si>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</si>
  <si>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</si>
  <si>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</si>
  <si>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</si>
  <si>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</si>
  <si>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</si>
  <si>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</si>
  <si>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</si>
  <si>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</si>
  <si>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</si>
  <si>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</si>
  <si>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</si>
  <si>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</si>
  <si>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</si>
  <si>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</si>
  <si>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</si>
  <si>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</si>
  <si>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</si>
  <si>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</si>
  <si>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</si>
  <si>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</si>
  <si>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</si>
  <si>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</si>
  <si>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</si>
  <si>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</si>
  <si>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</si>
  <si>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</si>
  <si>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</si>
  <si>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</si>
  <si>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</si>
  <si>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</si>
  <si>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</si>
  <si>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</si>
  <si>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</si>
  <si>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</si>
  <si>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</si>
  <si>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</si>
  <si>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</si>
  <si>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</si>
  <si>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</si>
  <si>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</si>
  <si>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</si>
  <si>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</si>
  <si>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</si>
  <si>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</si>
  <si>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</si>
  <si>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</si>
  <si>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</si>
  <si>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</si>
  <si>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</si>
  <si>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</si>
  <si>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</si>
  <si>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</si>
  <si>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</si>
  <si>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</si>
  <si>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</si>
  <si>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</si>
  <si>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</si>
  <si>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</si>
  <si>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</si>
  <si>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</si>
  <si>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</si>
  <si>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</si>
  <si>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</si>
  <si>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</si>
  <si>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</si>
  <si>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</si>
  <si>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</si>
  <si>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</si>
  <si>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</si>
  <si>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</si>
  <si>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</si>
  <si>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</si>
  <si>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</si>
  <si>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</si>
  <si>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</si>
  <si>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</si>
  <si>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</si>
  <si>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</si>
  <si>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</si>
  <si>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</si>
  <si>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</si>
  <si>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</si>
  <si>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</si>
  <si>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</si>
  <si>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</si>
  <si>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</si>
  <si>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</si>
  <si>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</si>
  <si>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</si>
  <si>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</si>
  <si>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</si>
  <si>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</si>
  <si>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</si>
  <si>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</si>
  <si>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</si>
  <si>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</si>
  <si>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</si>
  <si>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</si>
  <si>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</si>
  <si>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</si>
  <si>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</si>
  <si>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</si>
  <si>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</si>
  <si>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</si>
  <si>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</si>
  <si>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</si>
  <si>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</si>
  <si>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</si>
  <si>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</si>
  <si>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</si>
  <si>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</si>
  <si>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</si>
  <si>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</si>
  <si>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</si>
  <si>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</si>
  <si>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</si>
  <si>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</si>
  <si>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</si>
  <si>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</si>
  <si>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</si>
  <si>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</si>
  <si>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</si>
  <si>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</si>
  <si>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</si>
  <si>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</si>
  <si>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</si>
  <si>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</si>
  <si>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</si>
  <si>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</si>
  <si>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</si>
  <si>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</si>
  <si>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</si>
  <si>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</si>
  <si>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</si>
  <si>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</si>
  <si>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</si>
  <si>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</si>
  <si>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</si>
  <si>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</si>
  <si>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</si>
  <si>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</si>
  <si>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</si>
  <si>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</si>
  <si>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</si>
  <si>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</si>
  <si>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</si>
  <si>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</si>
  <si>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</si>
  <si>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</si>
  <si>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</si>
  <si>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</si>
  <si>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</si>
  <si>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</si>
  <si>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</si>
  <si>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</si>
  <si>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</si>
  <si>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</si>
  <si>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</si>
  <si>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</si>
  <si>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</si>
  <si>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</si>
  <si>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</si>
  <si>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</si>
  <si>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</si>
  <si>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</si>
  <si>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</si>
  <si>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</si>
  <si>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</si>
  <si>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</si>
  <si>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</si>
  <si>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</si>
  <si>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</si>
  <si>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</si>
  <si>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</si>
  <si>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</si>
  <si>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</si>
  <si>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</si>
  <si>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</si>
  <si>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</si>
  <si>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</si>
  <si>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</si>
  <si>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</si>
  <si>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</si>
  <si>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</si>
  <si>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</si>
  <si>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</si>
  <si>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</si>
  <si>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</si>
  <si>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</si>
  <si>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</si>
  <si>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</si>
  <si>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</si>
  <si>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</si>
  <si>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</si>
  <si>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</si>
  <si>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</si>
  <si>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</si>
  <si>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</si>
  <si>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</si>
  <si>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</si>
  <si>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</si>
  <si>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</si>
  <si>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</si>
  <si>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</si>
  <si>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</si>
  <si>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</si>
  <si>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</si>
  <si>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</si>
  <si>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</si>
  <si>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</si>
  <si>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</si>
  <si>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</si>
  <si>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</si>
  <si>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</si>
  <si>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</si>
  <si>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</si>
  <si>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</si>
  <si>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</si>
  <si>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</si>
  <si>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</si>
  <si>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</si>
  <si>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</si>
  <si>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</si>
  <si>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</si>
  <si>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</si>
  <si>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</si>
  <si>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</si>
  <si>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</si>
  <si>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</si>
  <si>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</si>
  <si>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</si>
  <si>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</si>
  <si>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</si>
  <si>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</si>
  <si>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</si>
  <si>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</si>
  <si>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</si>
  <si>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</si>
  <si>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</si>
  <si>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</si>
  <si>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</si>
  <si>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</si>
  <si>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</si>
  <si>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</si>
  <si>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</si>
  <si>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</si>
  <si>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</si>
  <si>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</si>
  <si>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</si>
  <si>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</si>
  <si>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</si>
  <si>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</si>
  <si>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</si>
  <si>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</si>
  <si>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</si>
  <si>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</si>
  <si>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</si>
  <si>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</si>
  <si>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</si>
  <si>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</si>
  <si>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</si>
  <si>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</si>
  <si>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</si>
  <si>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</si>
  <si>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</si>
  <si>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</si>
  <si>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</si>
  <si>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</si>
  <si>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</si>
  <si>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</si>
  <si>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</si>
  <si>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</si>
  <si>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</si>
  <si>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</si>
  <si>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</si>
  <si>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</si>
  <si>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</si>
  <si>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</si>
  <si>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</si>
  <si>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</si>
  <si>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</si>
  <si>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</si>
  <si>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</si>
  <si>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</si>
  <si>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</si>
  <si>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</si>
  <si>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</si>
  <si>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</si>
  <si>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</si>
  <si>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</si>
  <si>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</si>
  <si>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</si>
  <si>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</si>
  <si>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</si>
  <si>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</si>
  <si>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</si>
  <si>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</si>
  <si>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</si>
  <si>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</si>
  <si>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</si>
  <si>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</si>
  <si>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</si>
  <si>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</si>
  <si>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</si>
  <si>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</si>
  <si>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</si>
  <si>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</si>
  <si>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</si>
  <si>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</si>
  <si>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</si>
  <si>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</si>
  <si>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</si>
  <si>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</si>
  <si>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</si>
  <si>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</si>
  <si>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</si>
  <si>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</si>
  <si>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</si>
  <si>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</si>
  <si>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</si>
  <si>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</si>
  <si>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</si>
  <si>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</si>
  <si>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</si>
  <si>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</si>
  <si>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</si>
  <si>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</si>
  <si>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</si>
  <si>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</si>
  <si>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</si>
  <si>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</si>
  <si>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</si>
  <si>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</si>
  <si>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</si>
  <si>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</si>
  <si>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</si>
  <si>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</si>
  <si>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</si>
  <si>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</si>
  <si>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</si>
  <si>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</si>
  <si>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</si>
  <si>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</si>
  <si>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</si>
  <si>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</si>
  <si>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</si>
  <si>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</si>
  <si>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</si>
  <si>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</si>
  <si>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</si>
  <si>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</si>
  <si>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</si>
  <si>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</si>
  <si>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</si>
  <si>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</si>
  <si>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</si>
  <si>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</si>
  <si>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</si>
  <si>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</si>
  <si>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</si>
  <si>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</si>
  <si>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</si>
  <si>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</si>
  <si>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</si>
  <si>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</si>
  <si>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</si>
  <si>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</si>
  <si>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</si>
  <si>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</si>
  <si>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</si>
  <si>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</si>
  <si>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</si>
  <si>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</si>
  <si>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</si>
  <si>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</si>
  <si>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</si>
  <si>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</si>
  <si>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</si>
  <si>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</si>
  <si>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</si>
  <si>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</si>
  <si>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</si>
  <si>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</si>
  <si>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</si>
  <si>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</si>
  <si>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</si>
  <si>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</si>
  <si>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</si>
  <si>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</si>
  <si>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</si>
  <si>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</si>
  <si>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</si>
  <si>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</si>
  <si>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</si>
  <si>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</si>
  <si>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</si>
  <si>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</si>
  <si>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</si>
  <si>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</si>
  <si>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</si>
  <si>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</si>
  <si>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</si>
  <si>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</si>
  <si>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</si>
  <si>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</si>
  <si>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</si>
  <si>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</si>
  <si>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</si>
  <si>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</si>
  <si>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</si>
  <si>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</si>
  <si>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</si>
  <si>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</si>
  <si>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</si>
  <si>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</si>
  <si>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</si>
  <si>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</si>
  <si>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</si>
  <si>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</si>
  <si>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</si>
  <si>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</si>
  <si>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</si>
  <si>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</si>
  <si>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</si>
  <si>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</si>
  <si>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</si>
  <si>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</si>
  <si>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</si>
  <si>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</si>
  <si>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</si>
  <si>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</si>
  <si>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</si>
  <si>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</si>
  <si>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</si>
  <si>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</si>
  <si>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</si>
  <si>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</si>
  <si>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</si>
  <si>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</si>
  <si>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</si>
  <si>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</si>
  <si>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</si>
  <si>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</si>
  <si>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</si>
  <si>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</si>
  <si>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</si>
  <si>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</si>
  <si>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</si>
  <si>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</si>
  <si>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</si>
  <si>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</si>
  <si>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</si>
  <si>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</si>
  <si>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</si>
  <si>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</si>
  <si>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</si>
  <si>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</si>
  <si>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</si>
  <si>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</si>
  <si>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</si>
  <si>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</si>
  <si>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</si>
  <si>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</si>
  <si>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</si>
  <si>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</si>
  <si>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</si>
  <si>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</si>
  <si>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</si>
  <si>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</si>
  <si>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</si>
  <si>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</si>
  <si>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</si>
  <si>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</si>
  <si>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</si>
  <si>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</si>
  <si>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</si>
  <si>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</si>
  <si>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</si>
  <si>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</si>
  <si>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</si>
  <si>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</si>
  <si>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</si>
  <si>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</si>
  <si>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</si>
  <si>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</si>
  <si>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</si>
  <si>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</si>
  <si>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</si>
  <si>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</si>
  <si>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</si>
  <si>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</si>
  <si>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</si>
  <si>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</si>
  <si>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</si>
  <si>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</si>
  <si>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</si>
  <si>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</si>
  <si>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</si>
  <si>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</si>
  <si>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</si>
  <si>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</si>
  <si>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</si>
  <si>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</si>
  <si>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</si>
  <si>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</si>
  <si>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</si>
  <si>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</si>
  <si>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</si>
  <si>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</si>
  <si>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</si>
  <si>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</si>
  <si>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</si>
  <si>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</si>
  <si>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</si>
  <si>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</si>
  <si>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</si>
  <si>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</si>
  <si>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</si>
  <si>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</si>
  <si>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</si>
  <si>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</si>
  <si>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</si>
  <si>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</si>
  <si>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</si>
  <si>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</si>
  <si>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</si>
  <si>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</si>
  <si>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</si>
  <si>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</si>
  <si>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</si>
  <si>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</si>
  <si>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</si>
  <si>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</si>
  <si>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</si>
  <si>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</si>
  <si>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</si>
  <si>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</si>
  <si>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</si>
  <si>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</si>
  <si>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</si>
  <si>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</si>
  <si>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</si>
  <si>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</si>
  <si>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</si>
  <si>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</si>
  <si>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</si>
  <si>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</si>
  <si>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</si>
  <si>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</si>
  <si>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</si>
  <si>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</si>
  <si>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</si>
  <si>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</si>
  <si>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</si>
  <si>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</si>
  <si>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</si>
  <si>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</si>
  <si>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</si>
  <si>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</si>
  <si>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</si>
  <si>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</si>
  <si>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</si>
  <si>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</si>
  <si>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</si>
  <si>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</si>
  <si>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</si>
  <si>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</si>
  <si>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</si>
  <si>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</si>
  <si>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</si>
  <si>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</si>
  <si>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</si>
  <si>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</si>
  <si>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</si>
  <si>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</si>
  <si>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</si>
  <si>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</si>
  <si>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</si>
  <si>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</si>
  <si>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</si>
  <si>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</si>
  <si>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</si>
  <si>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</si>
  <si>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</si>
  <si>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</si>
  <si>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</si>
  <si>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</si>
  <si>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</si>
  <si>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</si>
  <si>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</si>
  <si>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</si>
  <si>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</si>
  <si>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</si>
  <si>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</si>
  <si>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</si>
  <si>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</si>
  <si>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</si>
  <si>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</si>
  <si>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</si>
  <si>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</si>
  <si>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</si>
  <si>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</si>
  <si>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</si>
  <si>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</si>
  <si>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</si>
  <si>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</si>
  <si>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</si>
  <si>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</si>
  <si>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</si>
  <si>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</si>
  <si>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</si>
  <si>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</si>
  <si>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</si>
  <si>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</si>
  <si>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</si>
  <si>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</si>
  <si>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</si>
  <si>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</si>
  <si>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</si>
  <si>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</si>
  <si>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</si>
  <si>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</si>
  <si>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</si>
  <si>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</si>
  <si>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</si>
  <si>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</si>
  <si>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</si>
  <si>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</si>
  <si>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</si>
  <si>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</si>
  <si>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</si>
  <si>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</si>
  <si>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</si>
  <si>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</si>
  <si>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</si>
  <si>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</si>
  <si>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</si>
  <si>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</si>
  <si>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</si>
  <si>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</si>
  <si>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</si>
  <si>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</si>
  <si>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</si>
  <si>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</si>
  <si>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</si>
  <si>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</si>
  <si>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</si>
  <si>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</si>
  <si>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</si>
  <si>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</si>
  <si>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</si>
  <si>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</si>
  <si>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</si>
  <si>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</si>
  <si>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</si>
  <si>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</si>
  <si>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</si>
  <si>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</si>
  <si>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</si>
  <si>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</si>
  <si>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</si>
  <si>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</si>
  <si>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</si>
  <si>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</si>
  <si>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</si>
  <si>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</si>
  <si>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</si>
  <si>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</si>
  <si>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</si>
  <si>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</si>
  <si>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</si>
  <si>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</si>
  <si>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</si>
  <si>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</si>
  <si>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</si>
  <si>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</si>
  <si>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</si>
  <si>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</si>
  <si>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</si>
  <si>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</si>
  <si>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</si>
  <si>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</si>
  <si>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</si>
  <si>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</si>
  <si>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</si>
  <si>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</si>
  <si>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</si>
  <si>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</si>
  <si>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</si>
  <si>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</si>
  <si>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</si>
  <si>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</si>
  <si>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</si>
  <si>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</si>
  <si>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</si>
  <si>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</si>
  <si>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</si>
  <si>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</si>
  <si>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</si>
  <si>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</si>
  <si>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</si>
  <si>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</si>
  <si>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</si>
  <si>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</si>
  <si>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</si>
  <si>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</si>
  <si>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</si>
  <si>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</si>
  <si>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</si>
  <si>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</si>
  <si>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</si>
  <si>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</si>
  <si>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</si>
  <si>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</si>
  <si>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</si>
  <si>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</si>
  <si>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</si>
  <si>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</si>
  <si>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</si>
  <si>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</si>
  <si>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</si>
  <si>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</si>
  <si>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</si>
  <si>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</si>
  <si>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</si>
  <si>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</si>
  <si>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</si>
  <si>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</si>
  <si>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</si>
  <si>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</si>
  <si>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</si>
  <si>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</si>
  <si>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</si>
  <si>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</si>
  <si>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</si>
  <si>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</si>
  <si>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</si>
  <si>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</si>
  <si>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</si>
  <si>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</si>
  <si>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</si>
  <si>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</si>
  <si>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</si>
  <si>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</si>
  <si>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</si>
  <si>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</si>
  <si>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</si>
  <si>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</si>
  <si>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</si>
  <si>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</si>
  <si>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</si>
  <si>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</si>
  <si>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</si>
  <si>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</si>
  <si>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</si>
  <si>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</si>
  <si>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</si>
  <si>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</si>
  <si>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</si>
  <si>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</si>
  <si>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</si>
  <si>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</si>
  <si>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</si>
  <si>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</si>
  <si>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</si>
  <si>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</si>
  <si>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</si>
  <si>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</si>
  <si>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</si>
  <si>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</si>
  <si>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</si>
  <si>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</si>
  <si>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</si>
  <si>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</si>
  <si>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</si>
  <si>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</si>
  <si>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</si>
  <si>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</si>
  <si>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</si>
  <si>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</si>
  <si>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</si>
  <si>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</si>
  <si>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</si>
  <si>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</si>
  <si>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</si>
  <si>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</si>
  <si>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</si>
  <si>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</si>
  <si>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</si>
  <si>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</si>
  <si>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</si>
  <si>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</si>
  <si>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</si>
  <si>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</si>
  <si>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</si>
  <si>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</si>
  <si>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</si>
  <si>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</si>
  <si>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</si>
  <si>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</si>
  <si>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</si>
  <si>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</si>
  <si>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</si>
  <si>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</si>
  <si>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</si>
  <si>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</si>
  <si>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</si>
  <si>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</si>
  <si>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</si>
  <si>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</si>
  <si>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</si>
  <si>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</si>
  <si>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</si>
  <si>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</si>
  <si>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</si>
  <si>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</si>
  <si>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</si>
  <si>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</si>
  <si>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</si>
  <si>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</si>
  <si>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</si>
  <si>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</si>
  <si>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</si>
  <si>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</si>
  <si>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</si>
  <si>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</si>
  <si>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</si>
  <si>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</si>
  <si>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</si>
  <si>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</si>
  <si>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</si>
  <si>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</si>
  <si>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</si>
  <si>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</si>
  <si>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</si>
  <si>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</si>
  <si>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</si>
  <si>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</si>
  <si>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</si>
  <si>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</si>
  <si>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</si>
  <si>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</si>
  <si>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</si>
  <si>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</si>
  <si>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</si>
  <si>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</si>
  <si>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</si>
  <si>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</si>
  <si>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</si>
  <si>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</si>
  <si>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</si>
  <si>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</si>
  <si>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</si>
  <si>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</si>
  <si>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</si>
  <si>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</si>
  <si>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</si>
  <si>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</si>
  <si>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</si>
  <si>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</si>
  <si>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</si>
  <si>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</si>
  <si>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</si>
  <si>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</si>
  <si>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</si>
  <si>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</si>
  <si>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</si>
  <si>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</si>
  <si>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</si>
  <si>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</si>
  <si>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</si>
  <si>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</si>
  <si>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</si>
  <si>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</si>
  <si>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</si>
  <si>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</si>
  <si>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</si>
  <si>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</si>
  <si>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</si>
  <si>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</si>
  <si>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</si>
  <si>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</si>
  <si>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</si>
  <si>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</si>
  <si>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</si>
  <si>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</si>
  <si>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</si>
  <si>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</si>
  <si>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</si>
  <si>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</si>
  <si>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</si>
  <si>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</si>
  <si>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</si>
  <si>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</si>
  <si>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</si>
  <si>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</si>
  <si>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</si>
  <si>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</si>
  <si>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</si>
  <si>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</si>
  <si>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</si>
  <si>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</si>
  <si>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</si>
  <si>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</si>
  <si>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</si>
  <si>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</si>
  <si>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</si>
  <si>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</si>
  <si>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</si>
  <si>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</si>
  <si>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</si>
  <si>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</si>
  <si>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</si>
  <si>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</si>
  <si>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</si>
  <si>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</si>
  <si>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</si>
  <si>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</si>
  <si>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</si>
  <si>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</si>
  <si>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</si>
  <si>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</si>
  <si>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</si>
  <si>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</si>
  <si>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</si>
  <si>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</si>
  <si>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</si>
  <si>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</si>
  <si>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</si>
  <si>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</si>
  <si>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</si>
  <si>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</si>
  <si>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</si>
  <si>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</si>
  <si>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</si>
  <si>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</si>
  <si>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</si>
  <si>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</si>
  <si>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</si>
  <si>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</si>
  <si>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</si>
  <si>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</si>
  <si>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</si>
  <si>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</si>
  <si>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</si>
  <si>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</si>
  <si>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</si>
  <si>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</si>
  <si>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</si>
  <si>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</si>
  <si>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</si>
  <si>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</si>
  <si>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</si>
  <si>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</si>
  <si>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</si>
  <si>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</si>
  <si>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</si>
  <si>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</si>
  <si>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</si>
  <si>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</si>
  <si>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</si>
  <si>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</si>
  <si>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</si>
  <si>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</si>
  <si>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</si>
  <si>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</si>
  <si>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</si>
  <si>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</si>
  <si>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</si>
  <si>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</si>
  <si>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</si>
  <si>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</si>
  <si>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</si>
  <si>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</si>
  <si>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</si>
  <si>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</si>
  <si>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</si>
  <si>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</si>
  <si>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</si>
  <si>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</si>
  <si>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</si>
  <si>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</si>
  <si>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</si>
  <si>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</si>
  <si>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</si>
  <si>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</si>
  <si>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</si>
  <si>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</si>
  <si>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</si>
  <si>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</si>
  <si>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</si>
  <si>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</si>
  <si>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</si>
  <si>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</si>
  <si>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</si>
  <si>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</si>
  <si>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</si>
  <si>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</si>
  <si>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</si>
  <si>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</si>
  <si>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</si>
  <si>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</si>
  <si>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</si>
  <si>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</si>
  <si>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</si>
  <si>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</si>
  <si>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</si>
  <si>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</si>
  <si>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</si>
  <si>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</si>
  <si>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</si>
  <si>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</si>
  <si>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</si>
  <si>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</si>
  <si>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</si>
  <si>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</si>
  <si>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</si>
  <si>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</si>
  <si>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</si>
  <si>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</si>
  <si>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</si>
  <si>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</si>
  <si>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</si>
  <si>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</si>
  <si>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</si>
  <si>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</si>
  <si>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</si>
  <si>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</si>
  <si>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</si>
  <si>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</si>
  <si>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</si>
  <si>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</si>
  <si>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</si>
  <si>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</si>
  <si>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</si>
  <si>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</si>
  <si>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</si>
  <si>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</si>
  <si>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</si>
  <si>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</si>
  <si>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</si>
  <si>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</si>
  <si>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</si>
  <si>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</si>
  <si>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</si>
  <si>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</si>
  <si>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</si>
  <si>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</si>
  <si>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</si>
  <si>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</si>
  <si>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</si>
  <si>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</si>
  <si>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</si>
  <si>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</si>
  <si>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</si>
  <si>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</si>
  <si>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</si>
  <si>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</si>
  <si>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</si>
  <si>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</si>
  <si>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</si>
  <si>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</si>
  <si>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</si>
  <si>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</si>
  <si>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</si>
  <si>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</si>
  <si>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</si>
  <si>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</si>
  <si>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</si>
  <si>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</si>
  <si>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</si>
  <si>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</si>
  <si>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</si>
  <si>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</si>
  <si>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</si>
  <si>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</si>
  <si>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</si>
  <si>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</si>
  <si>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</si>
  <si>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</si>
  <si>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</si>
  <si>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</si>
  <si>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</si>
  <si>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</si>
  <si>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</si>
  <si>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</si>
  <si>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</si>
  <si>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</si>
  <si>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</si>
  <si>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</si>
  <si>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</si>
  <si>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</si>
  <si>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</si>
  <si>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</si>
  <si>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</si>
  <si>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</si>
  <si>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</si>
  <si>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</si>
  <si>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</si>
  <si>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</si>
  <si>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</si>
  <si>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</si>
  <si>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</si>
  <si>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</si>
  <si>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</si>
  <si>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</si>
  <si>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</si>
  <si>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</si>
  <si>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</si>
  <si>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</si>
  <si>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</si>
  <si>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</si>
  <si>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</si>
  <si>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</si>
  <si>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</si>
  <si>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</si>
  <si>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</si>
  <si>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</si>
  <si>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</si>
  <si>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</si>
  <si>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</si>
  <si>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</si>
  <si>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</si>
  <si>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</si>
  <si>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</si>
  <si>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</si>
  <si>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</si>
  <si>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</si>
  <si>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</si>
  <si>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</si>
  <si>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</si>
  <si>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</si>
  <si>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</si>
  <si>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</si>
  <si>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</si>
  <si>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</si>
  <si>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</si>
  <si>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</si>
  <si>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</si>
  <si>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</si>
  <si>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</si>
  <si>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</si>
  <si>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</si>
  <si>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</si>
  <si>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</si>
  <si>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</si>
  <si>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</si>
  <si>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</si>
  <si>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</si>
  <si>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</si>
  <si>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</si>
  <si>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</si>
  <si>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</si>
  <si>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</si>
  <si>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</si>
  <si>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</si>
  <si>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</si>
  <si>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</si>
  <si>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</si>
  <si>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</si>
  <si>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</si>
  <si>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</si>
  <si>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</si>
  <si>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</si>
  <si>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</si>
  <si>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</si>
  <si>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</si>
  <si>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</si>
  <si>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</si>
  <si>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</si>
  <si>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</si>
  <si>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</si>
  <si>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</si>
  <si>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</si>
  <si>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</si>
  <si>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</si>
  <si>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</si>
  <si>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</si>
  <si>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</si>
  <si>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</si>
  <si>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</si>
  <si>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</si>
  <si>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</si>
  <si>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</si>
  <si>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</si>
  <si>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</si>
  <si>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</si>
  <si>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</si>
  <si>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</si>
  <si>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</si>
  <si>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</si>
  <si>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</si>
  <si>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</si>
  <si>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</si>
  <si>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</si>
  <si>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</si>
  <si>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</si>
  <si>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</si>
  <si>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</si>
  <si>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</si>
  <si>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</si>
  <si>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</si>
  <si>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</si>
  <si>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</si>
  <si>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</si>
  <si>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</si>
  <si>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</si>
  <si>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</si>
  <si>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</si>
  <si>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</si>
  <si>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</si>
  <si>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</si>
  <si>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</si>
  <si>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</si>
  <si>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</si>
  <si>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</si>
  <si>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</si>
  <si>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</si>
  <si>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</si>
  <si>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</si>
  <si>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</si>
  <si>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</si>
  <si>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</si>
  <si>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</si>
  <si>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</si>
  <si>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</si>
  <si>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</si>
  <si>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</si>
  <si>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</si>
  <si>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</si>
  <si>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</si>
  <si>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</si>
  <si>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</si>
  <si>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</si>
  <si>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</si>
  <si>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</si>
  <si>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</si>
  <si>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</si>
  <si>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</si>
  <si>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</si>
  <si>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</si>
  <si>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</si>
  <si>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</si>
  <si>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</si>
  <si>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</si>
  <si>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</si>
  <si>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</si>
  <si>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</si>
  <si>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</si>
  <si>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</si>
  <si>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</si>
  <si>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</si>
  <si>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</si>
  <si>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</si>
  <si>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</si>
  <si>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</si>
  <si>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</si>
  <si>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</si>
  <si>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</si>
  <si>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</si>
  <si>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</si>
  <si>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</si>
  <si>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</si>
  <si>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</si>
  <si>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</si>
  <si>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</si>
  <si>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</si>
  <si>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</si>
  <si>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</si>
  <si>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</si>
  <si>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</si>
  <si>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</si>
  <si>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</si>
  <si>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</si>
  <si>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</si>
  <si>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</si>
  <si>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</si>
  <si>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</si>
  <si>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</si>
  <si>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</si>
  <si>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</si>
  <si>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</si>
  <si>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</si>
  <si>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</si>
  <si>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</si>
  <si>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</si>
  <si>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</si>
  <si>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</si>
  <si>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</si>
  <si>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</si>
  <si>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</si>
  <si>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</si>
  <si>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</si>
  <si>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</si>
  <si>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</si>
  <si>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</si>
  <si>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</si>
  <si>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</si>
  <si>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</si>
  <si>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</si>
  <si>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</si>
  <si>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</si>
  <si>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</si>
  <si>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</si>
  <si>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</si>
  <si>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</si>
  <si>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</si>
  <si>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</si>
  <si>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</si>
  <si>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</si>
  <si>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</si>
  <si>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</si>
  <si>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</si>
  <si>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</si>
  <si>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</si>
  <si>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</si>
  <si>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</si>
  <si>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</si>
  <si>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</si>
  <si>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</si>
  <si>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</si>
  <si>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</si>
  <si>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</si>
  <si>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</si>
  <si>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</si>
  <si>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</si>
  <si>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</si>
  <si>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</si>
  <si>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</si>
  <si>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</si>
  <si>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</si>
  <si>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</si>
  <si>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</si>
  <si>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</si>
  <si>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</si>
  <si>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</si>
  <si>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</si>
  <si>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</si>
  <si>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</si>
  <si>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</si>
  <si>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</si>
  <si>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</si>
  <si>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</si>
  <si>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</si>
  <si>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</si>
  <si>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</si>
  <si>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</si>
  <si>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</si>
  <si>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</si>
  <si>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</si>
  <si>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</si>
  <si>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</si>
  <si>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</si>
  <si>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</si>
  <si>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</si>
  <si>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</si>
  <si>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</si>
  <si>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</si>
  <si>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</si>
  <si>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</si>
  <si>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</si>
  <si>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</si>
  <si>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</si>
  <si>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</si>
  <si>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</si>
  <si>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</si>
  <si>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</si>
  <si>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</si>
  <si>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</si>
  <si>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</si>
  <si>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</si>
  <si>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</si>
  <si>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</si>
  <si>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</si>
  <si>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</si>
  <si>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</si>
  <si>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</si>
  <si>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</si>
  <si>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</si>
  <si>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</si>
  <si>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</si>
  <si>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</si>
  <si>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</si>
  <si>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</si>
  <si>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</si>
  <si>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</si>
  <si>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</si>
  <si>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</si>
  <si>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</si>
  <si>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</si>
  <si>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</si>
  <si>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</si>
  <si>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</si>
  <si>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</si>
  <si>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</si>
  <si>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</si>
  <si>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</si>
  <si>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</si>
  <si>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</si>
  <si>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</si>
  <si>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</si>
  <si>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</si>
  <si>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</si>
  <si>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</si>
  <si>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</si>
  <si>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</si>
  <si>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</si>
  <si>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</si>
  <si>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</si>
  <si>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</si>
  <si>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</si>
  <si>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</si>
  <si>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</si>
  <si>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</si>
  <si>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</si>
  <si>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</si>
  <si>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</si>
  <si>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</si>
  <si>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</si>
  <si>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</si>
  <si>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</si>
  <si>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</si>
  <si>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</si>
  <si>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</si>
  <si>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</si>
  <si>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</si>
  <si>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</si>
  <si>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</si>
  <si>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</si>
  <si>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</si>
  <si>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</si>
  <si>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</si>
  <si>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</si>
  <si>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</si>
  <si>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</si>
  <si>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</si>
  <si>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</si>
  <si>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</si>
  <si>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</si>
  <si>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</si>
  <si>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</si>
  <si>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</si>
  <si>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</si>
  <si>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</si>
  <si>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</si>
  <si>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</si>
  <si>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</si>
  <si>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</si>
  <si>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</si>
  <si>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</si>
  <si>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</si>
  <si>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</si>
  <si>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</si>
  <si>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</si>
  <si>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</si>
  <si>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</si>
  <si>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</si>
  <si>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</si>
  <si>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</si>
  <si>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</si>
  <si>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</si>
  <si>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</si>
  <si>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</si>
  <si>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</si>
  <si>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</si>
  <si>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</si>
  <si>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</si>
  <si>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</si>
  <si>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</si>
  <si>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</si>
  <si>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</si>
  <si>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</si>
  <si>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</si>
  <si>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</si>
  <si>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</si>
  <si>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</si>
  <si>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</si>
  <si>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</si>
  <si>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</si>
  <si>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</si>
  <si>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</si>
  <si>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</si>
  <si>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</si>
  <si>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</si>
  <si>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</si>
  <si>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</si>
  <si>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</si>
  <si>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</si>
  <si>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</si>
  <si>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</si>
  <si>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</si>
  <si>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</si>
  <si>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</si>
  <si>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</si>
  <si>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</si>
  <si>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</si>
  <si>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</si>
  <si>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</si>
  <si>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</si>
  <si>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</si>
  <si>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</si>
  <si>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</si>
  <si>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</si>
  <si>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</si>
  <si>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</si>
  <si>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</si>
  <si>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</si>
  <si>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</si>
  <si>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</si>
  <si>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</si>
  <si>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</si>
  <si>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</si>
  <si>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</si>
  <si>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</si>
  <si>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</si>
  <si>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</si>
  <si>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</si>
  <si>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</si>
  <si>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</si>
  <si>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</si>
  <si>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</si>
  <si>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</si>
  <si>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</si>
  <si>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</si>
  <si>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</si>
  <si>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</si>
  <si>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</si>
  <si>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</si>
  <si>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</si>
  <si>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</si>
  <si>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</si>
  <si>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</si>
  <si>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</si>
  <si>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</si>
  <si>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</si>
  <si>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</si>
  <si>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</si>
  <si>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</si>
  <si>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</si>
  <si>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</si>
  <si>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</si>
  <si>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</si>
  <si>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</si>
  <si>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</si>
  <si>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</si>
  <si>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</si>
  <si>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</si>
  <si>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</si>
  <si>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</si>
  <si>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</si>
  <si>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</si>
  <si>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</si>
  <si>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</si>
  <si>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</si>
  <si>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</si>
  <si>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</si>
  <si>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</si>
  <si>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</si>
  <si>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</si>
  <si>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</si>
  <si>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</si>
  <si>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</si>
  <si>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</si>
  <si>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</si>
  <si>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</si>
  <si>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</si>
  <si>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</si>
  <si>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</si>
  <si>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</si>
  <si>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</si>
  <si>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</si>
  <si>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</si>
  <si>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</si>
  <si>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</si>
  <si>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</si>
  <si>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</si>
  <si>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</si>
  <si>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</si>
  <si>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</si>
  <si>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</si>
  <si>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</si>
  <si>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</si>
  <si>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</si>
  <si>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</si>
  <si>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</si>
  <si>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</si>
  <si>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</si>
  <si>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</si>
  <si>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</si>
  <si>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</si>
  <si>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</si>
  <si>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</si>
  <si>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</si>
  <si>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</si>
  <si>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</si>
  <si>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</si>
  <si>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</si>
  <si>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</si>
  <si>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</si>
  <si>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</si>
  <si>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</si>
  <si>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</si>
  <si>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</si>
  <si>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</si>
  <si>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</si>
  <si>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</si>
  <si>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</si>
  <si>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</si>
  <si>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</si>
  <si>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</si>
  <si>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</si>
  <si>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</si>
  <si>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</si>
  <si>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</si>
  <si>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</si>
  <si>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</si>
  <si>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</si>
  <si>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</si>
  <si>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</si>
  <si>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</si>
  <si>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</si>
  <si>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</si>
  <si>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</si>
  <si>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</si>
  <si>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</si>
  <si>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</si>
  <si>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</si>
  <si>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</si>
  <si>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</si>
  <si>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</si>
  <si>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</si>
  <si>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</si>
  <si>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</si>
  <si>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</si>
  <si>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</si>
  <si>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</si>
  <si>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</si>
  <si>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</si>
  <si>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</si>
  <si>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</si>
  <si>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</si>
  <si>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</si>
  <si>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</si>
  <si>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</si>
  <si>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</si>
  <si>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</si>
  <si>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</si>
  <si>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</si>
  <si>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</si>
  <si>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</si>
  <si>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</si>
  <si>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</si>
  <si>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</si>
  <si>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</si>
  <si>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</si>
  <si>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</si>
  <si>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</si>
  <si>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</si>
  <si>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</si>
  <si>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</si>
  <si>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</si>
  <si>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</si>
  <si>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</si>
  <si>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</si>
  <si>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</si>
  <si>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</si>
  <si>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</si>
  <si>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</si>
  <si>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</si>
  <si>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</si>
  <si>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</si>
  <si>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</si>
  <si>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</si>
  <si>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</si>
  <si>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</si>
  <si>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</si>
  <si>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</si>
  <si>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</si>
  <si>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</si>
  <si>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</si>
  <si>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</si>
  <si>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</si>
  <si>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</si>
  <si>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</si>
  <si>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</si>
  <si>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</si>
  <si>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</si>
  <si>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</si>
  <si>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</si>
  <si>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</si>
  <si>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</si>
  <si>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</si>
  <si>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</si>
  <si>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</si>
  <si>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</si>
  <si>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</si>
  <si>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</si>
  <si>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</si>
  <si>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</si>
  <si>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</si>
  <si>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</si>
  <si>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</si>
  <si>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</si>
  <si>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</si>
  <si>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</si>
  <si>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</si>
  <si>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</si>
  <si>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</si>
  <si>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</si>
  <si>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</si>
  <si>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</si>
  <si>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</si>
  <si>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</si>
  <si>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</si>
  <si>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</si>
  <si>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</si>
  <si>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</si>
  <si>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</si>
  <si>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</si>
  <si>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</si>
  <si>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</si>
  <si>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</si>
  <si>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</si>
  <si>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</si>
  <si>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</si>
  <si>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</si>
  <si>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</si>
  <si>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</si>
  <si>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</si>
  <si>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</si>
  <si>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</si>
  <si>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</si>
  <si>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</si>
  <si>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</si>
  <si>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</si>
  <si>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</si>
  <si>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</si>
  <si>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</si>
  <si>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</si>
  <si>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</si>
  <si>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</si>
  <si>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</si>
  <si>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</si>
  <si>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</si>
  <si>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</si>
  <si>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</si>
  <si>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</si>
  <si>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</si>
  <si>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</si>
  <si>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</si>
  <si>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</si>
  <si>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</si>
  <si>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</si>
  <si>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</si>
  <si>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</si>
  <si>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</si>
  <si>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</si>
  <si>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</si>
  <si>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</si>
  <si>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</si>
  <si>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</si>
  <si>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</si>
  <si>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</si>
  <si>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</si>
  <si>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</si>
  <si>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</si>
  <si>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</si>
  <si>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</si>
  <si>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</si>
  <si>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</si>
  <si>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</si>
  <si>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</si>
  <si>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</si>
  <si>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</si>
  <si>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</si>
  <si>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</si>
  <si>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</si>
  <si>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</si>
  <si>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</si>
  <si>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</si>
  <si>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</si>
  <si>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</si>
  <si>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</si>
  <si>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</si>
  <si>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</si>
  <si>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</si>
  <si>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</si>
  <si>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</si>
  <si>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</si>
  <si>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</si>
  <si>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</si>
  <si>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</si>
  <si>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</si>
  <si>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</si>
  <si>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</si>
  <si>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</si>
  <si>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</si>
  <si>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</si>
  <si>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</si>
  <si>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</si>
  <si>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</si>
  <si>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</si>
  <si>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</si>
  <si>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</si>
  <si>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</si>
  <si>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</si>
  <si>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</si>
  <si>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</si>
  <si>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</si>
  <si>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</si>
  <si>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</si>
  <si>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</si>
  <si>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</si>
  <si>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</si>
  <si>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</si>
  <si>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</si>
  <si>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</si>
  <si>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</si>
  <si>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</si>
  <si>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</si>
  <si>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</si>
  <si>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</si>
  <si>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</si>
  <si>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</si>
  <si>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</si>
  <si>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</si>
  <si>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</si>
  <si>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</si>
  <si>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</si>
  <si>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</si>
  <si>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</si>
  <si>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</si>
  <si>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</si>
  <si>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</si>
  <si>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</si>
  <si>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</si>
  <si>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</si>
  <si>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</si>
  <si>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</si>
  <si>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</si>
  <si>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</si>
  <si>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</si>
  <si>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</si>
  <si>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</si>
  <si>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</si>
  <si>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</si>
  <si>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</si>
  <si>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</si>
  <si>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</si>
  <si>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</si>
  <si>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</si>
  <si>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</si>
  <si>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</si>
  <si>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</si>
  <si>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</si>
  <si>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</si>
  <si>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</si>
  <si>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</si>
  <si>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</si>
  <si>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</si>
  <si>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</si>
  <si>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</si>
  <si>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</si>
  <si>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</si>
  <si>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</si>
  <si>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</si>
  <si>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</si>
  <si>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</si>
  <si>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</si>
  <si>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</si>
  <si>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</si>
  <si>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</si>
  <si>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</si>
  <si>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</si>
  <si>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</si>
  <si>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</si>
  <si>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</si>
  <si>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</si>
  <si>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</si>
  <si>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</si>
  <si>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</si>
  <si>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</si>
  <si>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</si>
  <si>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</si>
  <si>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</si>
  <si>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</si>
  <si>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</si>
  <si>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</si>
  <si>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</si>
  <si>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</si>
  <si>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</si>
  <si>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</si>
  <si>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</si>
  <si>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</si>
  <si>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</si>
  <si>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</si>
  <si>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</si>
  <si>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</si>
  <si>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</si>
  <si>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</si>
  <si>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</si>
  <si>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</si>
  <si>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</si>
  <si>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</si>
  <si>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</si>
  <si>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</si>
  <si>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</si>
  <si>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</si>
  <si>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</si>
  <si>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</si>
  <si>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</si>
  <si>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</si>
  <si>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</si>
  <si>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</si>
  <si>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</si>
  <si>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</si>
  <si>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</si>
  <si>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</si>
  <si>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</si>
  <si>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</si>
  <si>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</si>
  <si>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</si>
  <si>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</si>
  <si>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</si>
  <si>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</si>
  <si>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</si>
  <si>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</si>
  <si>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</si>
  <si>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</si>
  <si>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</si>
  <si>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</si>
  <si>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</si>
  <si>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</si>
  <si>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</si>
  <si>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</si>
  <si>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</si>
  <si>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</si>
  <si>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</si>
  <si>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</si>
  <si>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</si>
  <si>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</si>
  <si>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</si>
  <si>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</si>
  <si>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</si>
  <si>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</si>
  <si>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</si>
  <si>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</si>
  <si>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</si>
  <si>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</si>
  <si>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</si>
  <si>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</si>
  <si>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</si>
  <si>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</si>
  <si>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</si>
  <si>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</si>
  <si>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</si>
  <si>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</si>
  <si>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</si>
  <si>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</si>
  <si>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</si>
  <si>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</si>
  <si>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</si>
  <si>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</si>
  <si>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</si>
  <si>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</si>
  <si>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</si>
  <si>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</si>
  <si>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</si>
  <si>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</si>
  <si>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</si>
  <si>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</si>
  <si>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</si>
  <si>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</si>
  <si>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</si>
  <si>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</si>
  <si>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</si>
  <si>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</si>
  <si>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</si>
  <si>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</si>
  <si>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</si>
  <si>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</si>
  <si>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</si>
  <si>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</si>
  <si>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</si>
  <si>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</si>
  <si>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</si>
  <si>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</si>
  <si>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</si>
  <si>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</si>
  <si>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</si>
  <si>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</si>
  <si>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</si>
  <si>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</si>
  <si>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</si>
  <si>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</si>
  <si>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</si>
  <si>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</si>
  <si>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</si>
  <si>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</si>
  <si>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</si>
  <si>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</si>
  <si>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</si>
  <si>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</si>
  <si>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</si>
  <si>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</si>
  <si>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</si>
  <si>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</si>
  <si>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</si>
  <si>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</si>
  <si>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</si>
  <si>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</si>
  <si>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</si>
  <si>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</si>
  <si>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</si>
  <si>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</si>
  <si>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</si>
  <si>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</si>
  <si>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</si>
  <si>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</si>
  <si>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</si>
  <si>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</si>
  <si>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</si>
  <si>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</si>
  <si>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</si>
  <si>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</si>
  <si>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</si>
  <si>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</si>
  <si>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</si>
  <si>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</si>
  <si>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</si>
  <si>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</si>
  <si>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</si>
  <si>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</si>
  <si>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</si>
  <si>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</si>
  <si>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</si>
  <si>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</si>
  <si>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</si>
  <si>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</si>
  <si>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</si>
  <si>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</si>
  <si>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</si>
  <si>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</si>
  <si>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</si>
  <si>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</si>
  <si>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</si>
  <si>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</si>
  <si>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</si>
  <si>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</si>
  <si>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</si>
  <si>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</si>
  <si>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</si>
  <si>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</si>
  <si>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</si>
  <si>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</si>
  <si>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</si>
  <si>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</si>
  <si>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</si>
  <si>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</si>
  <si>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</si>
  <si>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</si>
  <si>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</si>
  <si>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</si>
  <si>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</si>
  <si>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</si>
  <si>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</si>
  <si>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</si>
  <si>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</si>
  <si>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</si>
  <si>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</si>
  <si>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</si>
  <si>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</si>
  <si>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</si>
  <si>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</si>
  <si>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</si>
  <si>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</si>
  <si>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</si>
  <si>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</si>
  <si>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</si>
  <si>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</si>
  <si>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</si>
  <si>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</si>
  <si>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</si>
  <si>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</si>
  <si>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</si>
  <si>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</si>
  <si>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</si>
  <si>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</si>
  <si>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</si>
  <si>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</si>
  <si>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</si>
  <si>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</si>
  <si>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</si>
  <si>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</si>
  <si>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</si>
  <si>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</si>
  <si>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</si>
  <si>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</si>
  <si>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</si>
  <si>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</si>
  <si>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</si>
  <si>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</si>
  <si>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</si>
  <si>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</si>
  <si>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</si>
  <si>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</si>
  <si>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</si>
  <si>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</si>
  <si>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</si>
  <si>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</si>
  <si>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</si>
  <si>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</si>
  <si>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</si>
  <si>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</si>
  <si>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</si>
  <si>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</si>
  <si>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</si>
  <si>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</si>
  <si>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</si>
  <si>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</si>
  <si>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</si>
  <si>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</si>
  <si>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</si>
  <si>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</si>
  <si>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</si>
  <si>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</si>
  <si>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</si>
  <si>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</si>
  <si>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</si>
  <si>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</si>
  <si>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</si>
  <si>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</si>
  <si>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</si>
  <si>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</si>
  <si>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</si>
  <si>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</si>
  <si>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</si>
  <si>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</si>
  <si>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</si>
  <si>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</si>
  <si>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</si>
  <si>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</si>
  <si>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</si>
  <si>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</si>
  <si>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</si>
  <si>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</si>
  <si>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</si>
  <si>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</si>
  <si>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</si>
  <si>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</si>
  <si>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</si>
  <si>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</si>
  <si>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</si>
  <si>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</si>
  <si>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</si>
  <si>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</si>
  <si>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</si>
  <si>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</si>
  <si>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</si>
  <si>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</si>
  <si>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</si>
  <si>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</si>
  <si>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</si>
  <si>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</si>
  <si>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</si>
  <si>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</si>
  <si>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</si>
  <si>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</si>
  <si>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</si>
  <si>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</si>
  <si>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</si>
  <si>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</si>
  <si>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</si>
  <si>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</si>
  <si>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</si>
  <si>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</si>
  <si>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</si>
  <si>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</si>
  <si>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</si>
  <si>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</si>
  <si>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</si>
  <si>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</si>
  <si>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</si>
  <si>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</si>
  <si>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</si>
  <si>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</si>
  <si>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</si>
  <si>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</si>
  <si>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</si>
  <si>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</si>
  <si>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</si>
  <si>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</si>
  <si>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</si>
  <si>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</si>
  <si>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</si>
  <si>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</si>
  <si>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</si>
  <si>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</si>
  <si>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</si>
  <si>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</si>
  <si>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</si>
  <si>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</si>
  <si>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</si>
  <si>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</si>
  <si>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</si>
  <si>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</si>
  <si>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</si>
  <si>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</si>
  <si>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</si>
  <si>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</si>
  <si>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</si>
  <si>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</si>
  <si>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</si>
  <si>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</si>
  <si>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</si>
  <si>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</si>
  <si>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</si>
  <si>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</si>
  <si>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</si>
  <si>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</si>
  <si>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</si>
  <si>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</si>
  <si>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</si>
  <si>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</si>
  <si>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</si>
  <si>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</si>
  <si>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</si>
  <si>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</si>
  <si>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</si>
  <si>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</si>
  <si>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</si>
  <si>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</si>
  <si>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</si>
  <si>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</si>
  <si>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</si>
  <si>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</si>
  <si>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</si>
  <si>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</si>
  <si>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</si>
  <si>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</si>
  <si>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</si>
  <si>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</si>
  <si>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</si>
  <si>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</si>
  <si>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</si>
  <si>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</si>
  <si>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</si>
  <si>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</si>
  <si>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</si>
  <si>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</si>
  <si>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</si>
  <si>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</si>
  <si>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</si>
  <si>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</si>
  <si>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</si>
  <si>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</si>
  <si>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</si>
  <si>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</si>
  <si>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</si>
  <si>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</si>
  <si>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</si>
  <si>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</si>
  <si>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</si>
  <si>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</si>
  <si>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</si>
  <si>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</si>
  <si>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</si>
  <si>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</si>
  <si>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</si>
  <si>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</si>
  <si>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</si>
  <si>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</si>
  <si>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</si>
  <si>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</si>
  <si>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</si>
  <si>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</si>
  <si>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</si>
  <si>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</si>
  <si>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</si>
  <si>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</si>
  <si>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</si>
  <si>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</si>
  <si>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</si>
  <si>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</si>
  <si>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</si>
  <si>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</si>
  <si>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</si>
  <si>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</si>
  <si>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</si>
  <si>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</si>
  <si>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</si>
  <si>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</si>
  <si>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</si>
  <si>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</si>
  <si>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</si>
  <si>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</si>
  <si>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</si>
  <si>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</si>
  <si>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</si>
  <si>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</si>
  <si>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</si>
  <si>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</si>
  <si>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</si>
  <si>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</si>
  <si>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</si>
  <si>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</si>
  <si>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</si>
  <si>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</si>
  <si>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</si>
  <si>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</si>
  <si>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</si>
  <si>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</si>
  <si>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</si>
  <si>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</si>
  <si>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</si>
  <si>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</si>
  <si>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</si>
  <si>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</si>
  <si>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</si>
  <si>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</si>
  <si>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</si>
  <si>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</si>
  <si>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</si>
  <si>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</si>
  <si>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</si>
  <si>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</si>
  <si>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</si>
  <si>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</si>
  <si>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</si>
  <si>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</si>
  <si>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</si>
  <si>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</si>
  <si>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</si>
  <si>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</si>
  <si>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</si>
  <si>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</si>
  <si>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</si>
  <si>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</si>
  <si>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</si>
  <si>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</si>
  <si>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</si>
  <si>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</si>
  <si>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</si>
  <si>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</si>
  <si>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</si>
  <si>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</si>
  <si>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</si>
  <si>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</si>
  <si>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</si>
  <si>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</si>
  <si>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</si>
  <si>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</si>
  <si>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</si>
  <si>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</si>
  <si>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</si>
  <si>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</si>
  <si>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</si>
  <si>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</si>
  <si>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</si>
  <si>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</si>
  <si>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</si>
  <si>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</si>
  <si>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</si>
  <si>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</si>
  <si>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</si>
  <si>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</si>
  <si>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</si>
  <si>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</si>
  <si>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</si>
  <si>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</si>
  <si>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</si>
  <si>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</si>
  <si>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</si>
  <si>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</si>
  <si>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</si>
  <si>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</si>
  <si>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</si>
  <si>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</si>
  <si>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</si>
  <si>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</si>
  <si>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</si>
  <si>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</si>
  <si>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</si>
  <si>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</si>
  <si>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</si>
  <si>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</si>
  <si>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</si>
  <si>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</si>
  <si>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</si>
  <si>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</si>
  <si>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</si>
  <si>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</si>
  <si>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</si>
  <si>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</si>
  <si>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</si>
  <si>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</si>
  <si>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</si>
  <si>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</si>
  <si>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</si>
  <si>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</si>
  <si>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</si>
  <si>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</si>
  <si>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</si>
  <si>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</si>
  <si>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</si>
  <si>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</si>
  <si>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</si>
  <si>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</si>
  <si>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</si>
  <si>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</si>
  <si>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</si>
  <si>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</si>
  <si>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</si>
  <si>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</si>
  <si>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</si>
  <si>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</si>
  <si>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</si>
  <si>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</si>
  <si>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</si>
  <si>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</si>
  <si>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</si>
  <si>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</si>
  <si>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</si>
  <si>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</si>
  <si>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</si>
  <si>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</si>
  <si>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</si>
  <si>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</si>
  <si>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</si>
  <si>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</si>
  <si>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</si>
  <si>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</si>
  <si>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</si>
  <si>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</si>
  <si>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</si>
  <si>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</si>
  <si>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</si>
  <si>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</si>
  <si>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</si>
  <si>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</si>
  <si>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</si>
  <si>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</si>
  <si>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</si>
  <si>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</si>
  <si>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</si>
  <si>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</si>
  <si>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</si>
  <si>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</si>
  <si>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</si>
  <si>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</si>
  <si>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</si>
  <si>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</si>
  <si>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</si>
  <si>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</si>
  <si>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</si>
  <si>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</si>
  <si>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</si>
  <si>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</si>
  <si>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</si>
  <si>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</si>
  <si>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</si>
  <si>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</si>
  <si>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</si>
  <si>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</si>
  <si>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</si>
  <si>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</si>
  <si>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</si>
  <si>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</si>
  <si>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</si>
  <si>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</si>
  <si>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</si>
  <si>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</si>
  <si>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</si>
  <si>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</si>
  <si>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</si>
  <si>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</si>
  <si>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</si>
  <si>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</si>
  <si>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</si>
  <si>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</si>
  <si>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</si>
  <si>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</si>
  <si>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</si>
  <si>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</si>
  <si>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</si>
  <si>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</si>
  <si>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</si>
  <si>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</si>
  <si>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</si>
  <si>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</si>
  <si>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</si>
  <si>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</si>
  <si>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</si>
  <si>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</si>
  <si>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</si>
  <si>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</si>
  <si>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</si>
  <si>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</si>
  <si>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</si>
  <si>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</si>
  <si>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</si>
  <si>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</si>
  <si>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</si>
  <si>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</si>
  <si>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</si>
  <si>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</si>
  <si>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</si>
  <si>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</si>
  <si>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</si>
  <si>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</si>
  <si>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</si>
  <si>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</si>
  <si>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</si>
  <si>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</si>
  <si>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</si>
  <si>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</si>
  <si>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</si>
  <si>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</si>
  <si>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</si>
  <si>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</si>
  <si>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</si>
  <si>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</si>
  <si>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</si>
  <si>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</si>
  <si>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</si>
  <si>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</si>
  <si>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</si>
  <si>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</si>
  <si>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</si>
  <si>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</si>
  <si>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</si>
  <si>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</si>
  <si>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</si>
  <si>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</si>
  <si>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</si>
  <si>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</si>
  <si>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</si>
  <si>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</si>
  <si>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</si>
  <si>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</si>
  <si>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</si>
  <si>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</si>
  <si>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</si>
  <si>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</si>
  <si>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</si>
  <si>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</si>
  <si>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</si>
  <si>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</si>
  <si>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</si>
  <si>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</si>
  <si>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</si>
  <si>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</si>
  <si>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</si>
  <si>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</si>
  <si>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</si>
  <si>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</si>
  <si>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</si>
  <si>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</si>
  <si>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</si>
  <si>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</si>
  <si>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</si>
  <si>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</si>
  <si>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</si>
  <si>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</si>
  <si>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</si>
  <si>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</si>
  <si>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</si>
  <si>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</si>
  <si>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</si>
  <si>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</si>
  <si>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</si>
  <si>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</si>
  <si>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</si>
  <si>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</si>
  <si>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</si>
  <si>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</si>
  <si>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</si>
  <si>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</si>
  <si>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</si>
  <si>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</si>
  <si>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</si>
  <si>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</si>
  <si>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</si>
  <si>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</si>
  <si>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</si>
  <si>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</si>
  <si>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</si>
  <si>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</si>
  <si>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</si>
  <si>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</si>
  <si>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</si>
  <si>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</si>
  <si>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</si>
  <si>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</si>
  <si>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</si>
  <si>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</si>
  <si>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</si>
  <si>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</si>
  <si>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</si>
  <si>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</si>
  <si>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</si>
  <si>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</si>
  <si>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</si>
  <si>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</si>
  <si>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</si>
  <si>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</si>
  <si>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</si>
  <si>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</si>
  <si>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</si>
  <si>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</si>
  <si>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</si>
  <si>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</si>
  <si>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</si>
  <si>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</si>
  <si>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</si>
  <si>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</si>
  <si>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</si>
  <si>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</si>
  <si>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</si>
  <si>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</si>
  <si>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</si>
  <si>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</si>
  <si>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</si>
  <si>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</si>
  <si>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</si>
  <si>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</si>
  <si>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</si>
  <si>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</si>
  <si>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</si>
  <si>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</si>
  <si>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</si>
  <si>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</si>
  <si>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</si>
  <si>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</si>
  <si>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</si>
  <si>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</si>
  <si>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</si>
  <si>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</si>
  <si>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</si>
  <si>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</si>
  <si>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</si>
  <si>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</si>
  <si>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</si>
  <si>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</si>
  <si>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</si>
  <si>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</si>
  <si>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</si>
  <si>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</si>
  <si>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</si>
  <si>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</si>
  <si>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</si>
  <si>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</si>
  <si>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</si>
  <si>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</si>
  <si>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</si>
  <si>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</si>
  <si>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</si>
  <si>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</si>
  <si>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</si>
  <si>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</si>
  <si>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</si>
  <si>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</si>
  <si>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</si>
  <si>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</si>
  <si>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</si>
  <si>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</si>
  <si>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</si>
  <si>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</si>
  <si>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</si>
  <si>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</si>
  <si>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</si>
  <si>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</si>
  <si>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</si>
  <si>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</si>
  <si>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</si>
  <si>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</si>
  <si>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</si>
  <si>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</si>
  <si>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</si>
  <si>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</si>
  <si>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</si>
  <si>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</si>
  <si>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</si>
  <si>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</si>
  <si>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</si>
  <si>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</si>
  <si>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</si>
  <si>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</si>
  <si>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</si>
  <si>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</si>
  <si>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</si>
  <si>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</si>
  <si>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</si>
  <si>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</si>
  <si>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</si>
  <si>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</si>
  <si>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</si>
  <si>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</si>
  <si>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</si>
  <si>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</si>
  <si>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</si>
  <si>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</si>
  <si>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</si>
  <si>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</si>
  <si>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</si>
  <si>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</si>
  <si>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</si>
  <si>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</si>
  <si>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</si>
  <si>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</si>
  <si>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</si>
  <si>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</si>
  <si>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</si>
  <si>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</si>
  <si>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</si>
  <si>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</si>
  <si>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</si>
  <si>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</si>
  <si>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</si>
  <si>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</si>
  <si>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</si>
  <si>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</si>
  <si>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</si>
  <si>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</si>
  <si>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</si>
  <si>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</si>
  <si>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</si>
  <si>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</si>
  <si>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</si>
  <si>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</si>
  <si>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</si>
  <si>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</si>
  <si>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</si>
  <si>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</si>
  <si>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</si>
  <si>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</si>
  <si>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</si>
  <si>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</si>
  <si>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</si>
  <si>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</si>
  <si>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</si>
  <si>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</si>
  <si>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</si>
  <si>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</si>
  <si>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</si>
  <si>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</si>
  <si>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</si>
  <si>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</si>
  <si>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</si>
  <si>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</si>
  <si>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</si>
  <si>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</si>
  <si>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</si>
  <si>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</si>
  <si>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</si>
  <si>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</si>
  <si>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</si>
  <si>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</si>
  <si>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</si>
  <si>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</si>
  <si>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</si>
  <si>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</si>
  <si>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</si>
  <si>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</si>
  <si>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</si>
  <si>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</si>
  <si>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</si>
  <si>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</si>
  <si>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</si>
  <si>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</si>
  <si>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</si>
  <si>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</si>
  <si>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</si>
  <si>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</si>
  <si>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</si>
  <si>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</si>
  <si>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</si>
  <si>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</si>
  <si>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</si>
  <si>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</si>
  <si>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</si>
  <si>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</si>
  <si>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</si>
  <si>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</si>
  <si>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</si>
  <si>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</si>
  <si>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</si>
  <si>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</si>
  <si>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</si>
  <si>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</si>
  <si>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</si>
  <si>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</si>
  <si>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</si>
  <si>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</si>
  <si>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</si>
  <si>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</si>
  <si>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</si>
  <si>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</si>
  <si>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</si>
  <si>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</si>
  <si>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</si>
  <si>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</si>
  <si>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</si>
  <si>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</si>
  <si>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</si>
  <si>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</si>
  <si>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</si>
  <si>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</si>
  <si>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</si>
  <si>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</si>
  <si>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</si>
  <si>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</si>
  <si>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</si>
  <si>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</si>
  <si>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</si>
  <si>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</si>
  <si>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</si>
  <si>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</si>
  <si>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</si>
  <si>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</si>
  <si>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</si>
  <si>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</si>
  <si>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</si>
  <si>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</si>
  <si>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</si>
  <si>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</si>
  <si>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</si>
  <si>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</si>
  <si>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</si>
  <si>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</si>
  <si>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</si>
  <si>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</si>
  <si>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</si>
  <si>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</si>
  <si>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</si>
  <si>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</si>
  <si>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</si>
  <si>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</si>
  <si>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</si>
  <si>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</si>
  <si>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</si>
  <si>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</si>
  <si>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</si>
  <si>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</si>
  <si>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</si>
  <si>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</si>
  <si>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</si>
  <si>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</si>
  <si>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</si>
  <si>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</si>
  <si>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</si>
  <si>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</si>
  <si>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</si>
  <si>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</si>
  <si>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</si>
  <si>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</si>
  <si>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</si>
  <si>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</si>
  <si>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</si>
  <si>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</si>
  <si>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</si>
  <si>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</si>
  <si>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</si>
  <si>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</si>
  <si>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</si>
  <si>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</si>
  <si>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</si>
  <si>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</si>
  <si>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</si>
  <si>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</si>
  <si>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</si>
  <si>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</si>
  <si>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</si>
  <si>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</si>
  <si>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</si>
  <si>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</si>
  <si>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</si>
  <si>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</si>
  <si>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</si>
  <si>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</si>
  <si>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</si>
  <si>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</si>
  <si>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</si>
  <si>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</si>
  <si>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</si>
  <si>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</si>
  <si>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</si>
  <si>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</si>
  <si>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</si>
  <si>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</si>
  <si>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</si>
  <si>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</si>
  <si>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</si>
  <si>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</si>
  <si>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</si>
  <si>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</si>
  <si>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</si>
  <si>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</si>
  <si>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</si>
  <si>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</si>
  <si>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</si>
  <si>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</si>
  <si>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</si>
  <si>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</si>
  <si>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</si>
  <si>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</si>
  <si>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</si>
  <si>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</si>
  <si>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</si>
  <si>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</si>
  <si>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</si>
  <si>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</si>
  <si>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</si>
  <si>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</si>
  <si>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</si>
  <si>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</si>
  <si>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</si>
  <si>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</si>
  <si>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</si>
  <si>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</si>
  <si>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</si>
  <si>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</si>
  <si>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</si>
  <si>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</si>
  <si>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</si>
  <si>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</si>
  <si>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</si>
  <si>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</si>
  <si>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</si>
  <si>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</si>
  <si>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</si>
  <si>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</si>
  <si>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</si>
  <si>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</si>
  <si>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</si>
  <si>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</si>
  <si>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</si>
  <si>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</si>
  <si>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</si>
  <si>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</si>
  <si>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</si>
  <si>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</si>
  <si>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</si>
  <si>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</si>
  <si>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</si>
  <si>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</si>
  <si>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</si>
  <si>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</si>
  <si>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</si>
  <si>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</si>
  <si>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</si>
  <si>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</si>
  <si>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</si>
  <si>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</si>
  <si>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</si>
  <si>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</si>
  <si>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</si>
  <si>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</si>
  <si>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</si>
  <si>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</si>
  <si>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</si>
  <si>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</si>
  <si>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</si>
  <si>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</si>
  <si>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</si>
  <si>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</si>
  <si>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</si>
  <si>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</si>
  <si>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</si>
  <si>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</si>
  <si>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</si>
  <si>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</si>
  <si>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</si>
  <si>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</si>
  <si>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</si>
  <si>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</si>
  <si>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</si>
  <si>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</si>
  <si>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</si>
  <si>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</si>
  <si>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</si>
  <si>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</si>
  <si>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</si>
  <si>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</si>
  <si>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</si>
  <si>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</si>
  <si>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</si>
  <si>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</si>
  <si>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</si>
  <si>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</si>
  <si>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</si>
  <si>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</si>
  <si>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</si>
  <si>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</si>
  <si>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</si>
  <si>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</si>
  <si>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</si>
  <si>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</si>
  <si>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</si>
  <si>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</si>
  <si>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</si>
  <si>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</si>
  <si>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</si>
  <si>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</si>
  <si>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</si>
  <si>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</si>
  <si>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</si>
  <si>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</si>
  <si>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</si>
  <si>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</si>
  <si>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</si>
  <si>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</si>
  <si>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</si>
  <si>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</si>
  <si>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</si>
  <si>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</si>
  <si>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</si>
  <si>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</si>
  <si>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</si>
  <si>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</si>
  <si>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</si>
  <si>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</si>
  <si>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</si>
  <si>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</si>
  <si>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</si>
  <si>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</si>
  <si>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</si>
  <si>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</si>
  <si>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</si>
  <si>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</si>
  <si>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</si>
  <si>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</si>
  <si>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</si>
  <si>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</si>
  <si>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</si>
  <si>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</si>
  <si>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</si>
  <si>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</si>
  <si>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</si>
  <si>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</si>
  <si>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</si>
  <si>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</si>
  <si>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</si>
  <si>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</si>
  <si>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</si>
  <si>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</si>
  <si>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</si>
  <si>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</si>
  <si>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</si>
  <si>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</si>
  <si>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</si>
  <si>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</si>
  <si>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</si>
  <si>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</si>
  <si>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</si>
  <si>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</si>
  <si>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</si>
  <si>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</si>
  <si>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</si>
  <si>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</si>
  <si>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</si>
  <si>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</si>
  <si>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</si>
  <si>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</si>
  <si>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</si>
  <si>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</si>
  <si>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</si>
  <si>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</si>
  <si>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</si>
  <si>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</si>
  <si>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</si>
  <si>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</si>
  <si>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</si>
  <si>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</si>
  <si>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</si>
  <si>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</si>
  <si>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</si>
  <si>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</si>
  <si>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</si>
  <si>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</si>
  <si>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</si>
  <si>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</si>
  <si>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</si>
  <si>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</si>
  <si>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</si>
  <si>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</si>
  <si>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</si>
  <si>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</si>
  <si>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</si>
  <si>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</si>
  <si>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</si>
  <si>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</si>
  <si>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</si>
  <si>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</si>
  <si>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</si>
  <si>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</si>
  <si>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</si>
  <si>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</si>
  <si>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</si>
  <si>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</si>
  <si>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</si>
  <si>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</si>
  <si>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</si>
  <si>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</si>
  <si>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</si>
  <si>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</si>
  <si>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</si>
  <si>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</si>
  <si>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</si>
  <si>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</si>
  <si>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</si>
  <si>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</si>
  <si>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</si>
  <si>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</si>
  <si>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</si>
  <si>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</si>
  <si>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</si>
  <si>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</si>
  <si>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</si>
  <si>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</si>
  <si>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</si>
  <si>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</si>
  <si>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</si>
  <si>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</si>
  <si>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</si>
  <si>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</si>
  <si>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</si>
  <si>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</si>
  <si>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</si>
  <si>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</si>
  <si>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</si>
  <si>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</si>
  <si>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</si>
  <si>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</si>
  <si>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</si>
  <si>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</si>
  <si>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</si>
  <si>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</si>
  <si>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</si>
  <si>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</si>
  <si>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</si>
  <si>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</si>
  <si>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</si>
  <si>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</si>
  <si>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</si>
  <si>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</si>
  <si>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</si>
  <si>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</si>
  <si>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</si>
  <si>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</si>
  <si>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</si>
  <si>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</si>
  <si>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PCM-20251029-00002557</t>
  </si>
  <si>
    <t>Site located in police camp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</si>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</sst>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296.87070358796336</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0.25176840277708834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9.2983680558972992E-2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3.7925810189335607E-2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45959.819129513889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45959.819129513889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45959.819129513889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45959.819129513889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45959.819129513889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45959.819129513889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45959.819129513889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45959.819129513889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45959.819129513889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45959.819129513889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45959.819129513889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45959.819129513889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45959.819129513889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45959.819129513889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45959.819129513889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45959.819129513889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45959.819129513889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45959.819129513889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45959.819129513889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45959.819129513889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45959.819129513889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45959.819129513889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45959.819129513889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45959.819129513889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45959.819129513889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45959.819129513889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45959.819129513889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45959.819129513889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45959.819129513889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45959.819129513889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45959.819129513889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45959.819129513889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45959.819129513889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45959.819129513889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45959.819129513889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45959.819129513889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45959.819129513889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45959.819129513889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45959.819129513889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45959.819129513889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45959.819129513889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45959.819129513889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45959.819129513889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45959.819129513889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45959.819129513889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45959.819129513889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45959.819129513889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45959.819129513889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45959.819129513889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45959.819129513889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45959.819129513889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45959.819129513889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45959.819129513889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45959.819129513889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45959.819129513889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45959.819129513889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45959.819129513889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45959.819129513889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45959.819129513889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45959.819129513889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45959.819129513889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45959.819129513889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45959.819129513889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45959.819129513889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45959.819129513889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45959.819129513889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45959.819129513889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45959.819129513889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45959.819129513889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45959.819129513889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45959.819129513889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45959.819129513889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45959.819129513889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45959.819129513889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45959.819129513889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45959.819129513889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45959.819129513889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45959.819129513889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45959.819129513889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45959.819129513889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45959.819129513889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45959.819129513889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45959.819129513889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45959.819129513889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45959.819129513889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45959.819129513889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45959.819129513889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45959.819129513889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45959.819129513889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45959.819129513889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45959.819129513889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45959.819129513889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45959.819129513889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45959.819129513889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45959.819129513889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45959.819129513889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45959.819129513889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45959.819129513889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45959.819129513889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45959.819129513889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45959.819129513889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45959.819129513889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45959.819129513889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45959.819129513889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45959.819129513889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45959.819129513889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45959.819129513889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45959.819129513889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45959.819129513889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45959.819129513889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45959.819129513889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45959.819129513889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45959.819129513889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45959.819129513889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45959.819129513889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45959.819129513889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45959.819129513889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45959.819129513889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45959.819129513889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45959.819129513889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45959.819129513889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45959.819129513889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45959.819129513889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45959.819129513889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45959.819129513889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45959.819129513889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45959.819129513889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45959.819129513889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45959.819129513889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45959.819129513889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45959.819129513889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45959.819129513889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45959.819129513889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45959.819129513889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45959.819129513889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45959.819129513889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45959.819129513889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45959.819129513889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45959.819129513889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45959.819129513889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45959.819129513889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45959.819129513889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45959.819129513889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45959.819129513889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C689C84-9387-4C60-B3BB-A4F22252F60B}"/>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134.81929155092803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1.077046180558682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45959.819129513889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45959.819129513889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45959.819129513889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45959.819129513889</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45959.819129513889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45959.819129513889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45959.819129513889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45959.819129513889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45959.819129513889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45959.819129513889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45959.819129513889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45959.819129513889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45959.819129513889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45959.819129513889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45959.819129513889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45959.819129513889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45959.819129513889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45959.819129513889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45959.819129513889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45959.819129513889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45959.819129513889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45959.819129513889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45959.819129513889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45959.819129513889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45959.819129513889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45959.819129513889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45959.819129513889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45959.819129513889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45959.819129513889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45959.819129513889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45959.819129513889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45959.819129513889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45959.819129513889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45959.819129513889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45959.819129513889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45959.819129513889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45959.819129513889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45959.819129513889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45959.819129513889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45959.819129513889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45959.819129513889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45959.819129513889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45959.819129513889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45959.819129513889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45959.819129513889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45959.819129513889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45959.819129513889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45959.819129513889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45959.819129513889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45959.819129513889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45959.819129513889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45959.819129513889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45959.819129513889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45959.819129513889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45959.819129513889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45959.819129513889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45959.819129513889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45959.819129513889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45959.819129513889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45959.819129513889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45959.819129513889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45959.819129513889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45959.819129513889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45959.819129513889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45959.819129513889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45959.819129513889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45959.819129513889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45959.819129513889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45959.819129513889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45959.819129513889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45959.819129513889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45959.819129513889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45959.819129513889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45959.819129513889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45959.819129513889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45959.819129513889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45959.819129513889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45959.819129513889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45959.819129513889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45959.819129513889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45959.819129513889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45959.819129513889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45959.819129513889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45959.819129513889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45959.819129513889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45959.819129513889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45959.819129513889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45959.819129513889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45959.819129513889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45959.819129513889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45959.819129513889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45959.819129513889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45959.819129513889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45959.819129513889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45959.819129513889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45959.819129513889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45959.819129513889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45959.819129513889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45959.819129513889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45959.819129513889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45959.819129513889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45959.819129513889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45959.819129513889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45959.819129513889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45959.819129513889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45959.819129513889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45959.819129513889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45959.819129513889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45959.819129513889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45959.819129513889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45959.819129513889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45959.819129513889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45959.819129513889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45959.819129513889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45959.819129513889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45959.819129513889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45959.819129513889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45959.819129513889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45959.819129513889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45959.819129513889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45959.819129513889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45959.819129513889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45959.819129513889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45959.819129513889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45959.819129513889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45959.819129513889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45959.819129513889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45959.819129513889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45959.819129513889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45959.819129513889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45959.819129513889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45959.819129513889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45959.819129513889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45959.819129513889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45959.819129513889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45959.819129513889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45959.819129513889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45959.819129513889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45959.819129513889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45959.819129513889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45959.819129513889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45959.819129513889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45959.819129513889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45959.819129513889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45959.819129513889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45959.819129513889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45959.819129513889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45959.819129513889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45959.819129513889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45959.819129513889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45959.819129513889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45959.819129513889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45959.819129513889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45959.819129513889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45959.819129513889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45959.819129513889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45959.819129513889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45959.819129513889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45959.819129513889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45959.819129513889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45959.819129513889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45959.819129513889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45959.819129513889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45959.819129513889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45959.819129513889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45959.819129513889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45959.819129513889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45959.819129513889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45959.819129513889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45959.819129513889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45959.819129513889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45959.819129513889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45959.819129513889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45959.819129513889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45959.819129513889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45959.819129513889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45959.819129513889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45959.819129513889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45959.819129513889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45959.819129513889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1.9360995371243916E-2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45959.819129513889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45959.819129513889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45959.819129513889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45959.819129513889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45959.819129513889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45959.819129513889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45959.819129513889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45959.819129513889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45959.819129513889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45959.819129513889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45959.819129513889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45959.819129513889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45959.819129513889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45959.819129513889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45959.819129513889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45959.819129513889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45959.819129513889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45959.819129513889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45959.819129513889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45959.819129513889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45959.819129513889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45959.819129513889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45959.819129513889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45959.819129513889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45959.819129513889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45959.819129513889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45959.819129513889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45959.819129513889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45959.819129513889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45959.819129513889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45959.819129513889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45959.819129513889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45959.819129513889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45959.819129513889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45959.819129513889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45959.819129513889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45959.819129513889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45959.819129513889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45959.819129513889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45959.819129513889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45959.819129513889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45959.819129513889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45959.819129513889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45959.819129513889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45959.819129513889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45959.819129513889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45959.819129513889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45959.819129513889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45959.819129513889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45959.819129513889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45959.819129513889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45959.819129513889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45959.819129513889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45959.819129513889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45959.819129513889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45959.819129513889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45959.819129513889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45959.819129513889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45959.819129513889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45959.819129513889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45959.819129513889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45959.819129513889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45959.819129513889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45959.819129513889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45959.819129513889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45959.819129513889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45959.819129513889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45959.819129513889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45959.819129513889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45959.819129513889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45959.819129513889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45959.819129513889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45959.819129513889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45959.819129513889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45959.819129513889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45959.819129513889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45959.819129513889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45959.819129513889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45959.819129513889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45959.819129513889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45959.819129513889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45959.819129513889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45959.819129513889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45959.819129513889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45959.819129513889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45959.819129513889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45959.819129513889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45959.819129513889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45959.819129513889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45959.819129513889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45959.819129513889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45959.819129513889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45959.819129513889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45959.819129513889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45959.819129513889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45959.819129513889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45959.819129513889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45959.819129513889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45959.819129513889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45959.819129513889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45959.819129513889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45959.819129513889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45959.819129513889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45959.819129513889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45959.819129513889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45959.819129513889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45959.819129513889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45959.819129513889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45959.819129513889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45959.819129513889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45959.819129513889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45959.819129513889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45959.819129513889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45959.819129513889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45959.819129513889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45959.819129513889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45959.819129513889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45959.819129513889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45959.819129513889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45959.819129513889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45959.819129513889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45959.819129513889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45959.819129513889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45959.819129513889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45959.819129513889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45959.819129513889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45959.819129513889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45959.819129513889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45959.819129513889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45959.819129513889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45959.819129513889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45959.819129513889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45959.819129513889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45959.819129513889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45959.819129513889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45959.819129513889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45959.819129513889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45959.819129513889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45959.819129513889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45959.819129513889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45959.819129513889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45959.819129513889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45959.819129513889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45959.819129513889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45959.819129513889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45959.819129513889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45959.819129513889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45959.819129513889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45959.819129513889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45959.819129513889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45959.819129513889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45959.819129513889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45959.819129513889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45959.819129513889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45959.819129513889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45959.819129513889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45959.819129513889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45959.819129513889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45959.819129513889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45959.819129513889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45959.819129513889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45959.819129513889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45959.819129513889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45959.819129513889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45959.819129513889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45959.819129513889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45959.819129513889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45959.819129513889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45959.819129513889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45959.819129513889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45959.819129513889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45959.819129513889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45959.819129513889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45959.819129513889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45959.819129513889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45959.819129513889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45959.819129513889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45959.819129513889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45959.819129513889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45959.819129513889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45959.819129513889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45959.819129513889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45959.819129513889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45959.819129513889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45959.819129513889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45959.819129513889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45959.819129513889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45959.819129513889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45959.819129513889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45959.819129513889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45959.819129513889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45959.819129513889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45959.819129513889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45959.819129513889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45959.819129513889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45959.819129513889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45959.819129513889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45959.819129513889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45959.819129513889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45959.819129513889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45959.819129513889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45959.819129513889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45959.819129513889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45959.819129513889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45959.819129513889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45959.819129513889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45959.819129513889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45959.819129513889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45959.819129513889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45959.819129513889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45959.819129513889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45959.819129513889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45959.819129513889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45959.819129513889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45959.819129513889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45959.819129513889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45959.819129513889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45959.819129513889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45959.819129513889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45959.819129513889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45959.819129513889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45959.819129513889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45959.819129513889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45959.819129513889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45959.819129513889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45959.819129513889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45959.819129513889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45959.819129513889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45959.819129513889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45959.819129513889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45959.819129513889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45959.819129513889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45959.819129513889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45959.819129513889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45959.819129513889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45959.819129513889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45959.819129513889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45959.819129513889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45959.819129513889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45959.819129513889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45959.819129513889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45959.819129513889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45959.819129513889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45959.819129513889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45959.819129513889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45959.819129513889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45959.819129513889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45959.819129513889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45959.819129513889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45959.819129513889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45959.819129513889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45959.819129513889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45959.819129513889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45959.819129513889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45959.819129513889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45959.819129513889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45959.819129513889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45959.819129513889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45959.819129513889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45959.819129513889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45959.819129513889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45959.819129513889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45959.819129513889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45959.819129513889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45959.819129513889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45959.819129513889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45959.819129513889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45959.819129513889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45959.819129513889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45959.819129513889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45959.819129513889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45959.819129513889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45959.819129513889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45959.819129513889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45959.819129513889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45959.819129513889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45959.819129513889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45959.819129513889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45959.819129513889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45959.819129513889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45959.819129513889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45959.819129513889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45959.819129513889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45959.819129513889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45959.819129513889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45959.819129513889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45959.819129513889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45959.819129513889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45959.819129513889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45959.819129513889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45959.819129513889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45959.819129513889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45959.819129513889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45959.819129513889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45959.819129513889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45959.819129513889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45959.819129513889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45959.819129513889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45959.819129513889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45959.819129513889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45959.819129513889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45959.819129513889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45959.819129513889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45959.819129513889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45959.819129513889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45959.819129513889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45959.819129513889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45959.819129513889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45959.819129513889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45959.819129513889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45959.819129513889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45959.819129513889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45959.819129513889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45959.819129513889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45959.819129513889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45959.819129513889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45959.819129513889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45959.819129513889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45959.819129513889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45959.819129513889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45959.819129513889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45959.819129513889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45959.819129513889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45959.819129513889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45959.819129513889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45959.819129513889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45959.819129513889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45959.819129513889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45959.819129513889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45959.819129513889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45959.819129513889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45959.819129513889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45959.819129513889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45959.819129513889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45959.819129513889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45959.819129513889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45959.819129513889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45959.819129513889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45959.819129513889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45959.819129513889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45959.819129513889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45959.819129513889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45959.819129513889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45959.819129513889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45959.819129513889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45959.819129513889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45959.819129513889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45959.819129513889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45959.819129513889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45959.819129513889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45959.819129513889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45959.819129513889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45959.819129513889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45959.819129513889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45959.819129513889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45959.819129513889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45959.819129513889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45959.819129513889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45959.819129513889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45959.819129513889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45959.819129513889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45959.819129513889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45959.819129513889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45959.819129513889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45959.819129513889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45959.819129513889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45959.819129513889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45959.819129513889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45959.819129513889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45959.819129513889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45959.819129513889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45959.819129513889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45959.819129513889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45959.819129513889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45959.819129513889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45959.819129513889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45959.819129513889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45959.819129513889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45959.819129513889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45959.819129513889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45959.819129513889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45959.819129513889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45959.819129513889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45959.819129513889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45959.819129513889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45959.819129513889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45959.819129513889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45959.819129513889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45959.819129513889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45959.819129513889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45959.819129513889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45959.819129513889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45959.819129513889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45959.819129513889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45959.819129513889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45959.819129513889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45959.819129513889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45959.819129513889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45959.819129513889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45959.819129513889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45959.819129513889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45959.819129513889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45959.819129513889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45959.819129513889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45959.819129513889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45959.819129513889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45959.819129513889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45959.819129513889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45959.819129513889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45959.819129513889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45959.819129513889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45959.819129513889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45959.819129513889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45959.819129513889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45959.819129513889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45959.819129513889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45959.819129513889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45959.819129513889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45959.819129513889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45959.819129513889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45959.819129513889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45959.819129513889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45959.819129513889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45959.819129513889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45959.819129513889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45959.819129513889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45959.819129513889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45959.819129513889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45959.819129513889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45959.819129513889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45959.819129513889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45959.819129513889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45959.819129513889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45959.819129513889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45959.819129513889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45959.819129513889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45959.819129513889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45959.819129513889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45959.819129513889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45959.819129513889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45959.819129513889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45959.819129513889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45959.819129513889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45959.819129513889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45959.819129513889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45959.819129513889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45959.819129513889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45959.819129513889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45959.819129513889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45959.819129513889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45959.819129513889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45959.819129513889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45959.819129513889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45959.819129513889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45959.819129513889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45959.819129513889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45959.819129513889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45959.819129513889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45959.819129513889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45959.819129513889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45959.819129513889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45959.819129513889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45959.819129513889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45959.819129513889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45959.819129513889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45959.819129513889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45959.819129513889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45959.819129513889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45959.819129513889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45959.819129513889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45959.819129513889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45959.819129513889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45959.819129513889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45959.819129513889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45959.819129513889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45959.819129513889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45959.819129513889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45959.819129513889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45959.819129513889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45959.819129513889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45959.819129513889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45959.819129513889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45959.819129513889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45959.819129513889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45959.819129513889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45959.819129513889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45959.819129513889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45959.819129513889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45959.819129513889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45959.819129513889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45959.819129513889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45959.819129513889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45959.819129513889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45959.819129513889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45959.819129513889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45959.819129513889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45959.819129513889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45959.819129513889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45959.819129513889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45959.819129513889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45959.819129513889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45959.819129513889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45959.819129513889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45959.819129513889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45959.819129513889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45959.819129513889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45959.819129513889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45959.819129513889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45959.819129513889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45959.819129513889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45959.819129513889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45959.819129513889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45959.819129513889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45959.819129513889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45959.819129513889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45959.819129513889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45959.819129513889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45959.819129513889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45959.819129513889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45959.819129513889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45959.819129513889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45959.819129513889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45959.819129513889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45959.819129513889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45959.819129513889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45959.819129513889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45959.819129513889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45959.819129513889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45959.819129513889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45959.819129513889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45959.819129513889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45959.819129513889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45959.819129513889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45959.819129513889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45959.819129513889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45959.819129513889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45959.819129513889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45959.819129513889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45959.819129513889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45959.819129513889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45959.819129513889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45959.819129513889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45959.819129513889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45959.819129513889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45959.819129513889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45959.819129513889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45959.819129513889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45959.819129513889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45959.819129513889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45959.819129513889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45959.819129513889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45959.819129513889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45959.819129513889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45959.819129513889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45959.819129513889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45959.819129513889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45959.819129513889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45959.819129513889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45959.819129513889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45959.819129513889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45959.819129513889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45959.819129513889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45959.819129513889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45959.819129513889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45959.819129513889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45959.819129513889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45959.819129513889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45959.819129513889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45959.819129513889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45959.819129513889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45959.819129513889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45959.819129513889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45959.819129513889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45959.819129513889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45959.819129513889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45959.819129513889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45959.819129513889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45959.819129513889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45959.819129513889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45959.819129513889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45959.819129513889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45959.819129513889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45959.819129513889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45959.819129513889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45959.819129513889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45959.819129513889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45959.819129513889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45959.819129513889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45959.819129513889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45959.819129513889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45959.819129513889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45959.819129513889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45959.819129513889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45959.819129513889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45959.819129513889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45959.819129513889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45959.819129513889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45959.819129513889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45959.819129513889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45959.819129513889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45959.819129513889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45959.819129513889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45959.819129513889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45959.819129513889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45959.819129513889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45959.819129513889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45959.819129513889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45959.819129513889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45959.819129513889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45959.819129513889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45959.819129513889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45959.819129513889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45959.819129513889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45959.819129513889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45959.819129513889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45959.819129513889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45959.819129513889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45959.819129513889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45959.819129513889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45959.819129513889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45959.819129513889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45959.819129513889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45959.819129513889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45959.819129513889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45959.819129513889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45959.819129513889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45959.819129513889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45959.819129513889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45959.819129513889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45959.819129513889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45959.819129513889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45959.819129513889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45959.819129513889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45959.819129513889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45959.819129513889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45959.819129513889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45959.819129513889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45959.819129513889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45959.819129513889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45959.819129513889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45959.819129513889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45959.819129513889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45959.819129513889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45959.819129513889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45959.819129513889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45959.819129513889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45959.819129513889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45959.819129513889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45959.819129513889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45959.819129513889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45959.819129513889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45959.819129513889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45959.819129513889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45959.819129513889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45959.819129513889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45959.819129513889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45959.819129513889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45959.819129513889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45959.819129513889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45959.819129513889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45959.819129513889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45959.819129513889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45959.819129513889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45959.819129513889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45959.819129513889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45959.819129513889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45959.819129513889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45959.819129513889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45959.819129513889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45959.819129513889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45959.819129513889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45959.819129513889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45959.819129513889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45959.819129513889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45959.819129513889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45959.819129513889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45959.819129513889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45959.819129513889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45959.819129513889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45959.819129513889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45959.819129513889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45959.819129513889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45959.819129513889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45959.819129513889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45959.819129513889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45959.819129513889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45959.819129513889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45959.819129513889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45959.819129513889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45959.819129513889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45959.819129513889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45959.819129513889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45959.819129513889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45959.819129513889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45959.819129513889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45959.819129513889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45959.819129513889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45959.819129513889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45959.819129513889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45959.819129513889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45959.819129513889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45959.819129513889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45959.819129513889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45959.819129513889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45959.819129513889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45959.819129513889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45959.819129513889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45959.819129513889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45959.819129513889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45959.819129513889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45959.819129513889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45959.819129513889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45959.819129513889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45959.819129513889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45959.819129513889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45959.819129513889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45959.819129513889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45959.819129513889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45959.819129513889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45959.819129513889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45959.819129513889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45959.819129513889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45959.819129513889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45959.819129513889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45959.819129513889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45959.819129513889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45959.819129513889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45959.819129513889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45959.819129513889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45959.819129513889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45959.819129513889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45959.819129513889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45959.819129513889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45959.819129513889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45959.819129513889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45959.819129513889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45959.819129513889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45959.819129513889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45959.819129513889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45959.819129513889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45959.819129513889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45959.819129513889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45959.819129513889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45959.819129513889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45959.819129513889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45959.819129513889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45959.819129513889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45959.819129513889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45959.819129513889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45959.819129513889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45959.819129513889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45959.819129513889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45959.819129513889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45959.819129513889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45959.819129513889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45959.819129513889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45959.819129513889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45959.819129513889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45959.819129513889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45959.819129513889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45959.819129513889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45959.819129513889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45959.819129513889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45959.819129513889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45959.819129513889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45959.819129513889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45959.819129513889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45959.819129513889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45959.819129513889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45959.819129513889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45959.819129513889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45959.819129513889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45959.819129513889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45959.819129513889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45959.819129513889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45959.819129513889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45959.819129513889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45959.819129513889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45959.819129513889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45959.819129513889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45959.819129513889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45959.819129513889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45959.819129513889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45959.819129513889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45959.819129513889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45959.819129513889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45959.819129513889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45959.819129513889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45959.819129513889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45959.819129513889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45959.819129513889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45959.819129513889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45959.819129513889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45959.819129513889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45959.819129513889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45959.819129513889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45959.819129513889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45959.819129513889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45959.819129513889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45959.819129513889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45959.819129513889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45959.819129513889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45959.819129513889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45959.819129513889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45959.819129513889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45959.819129513889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45959.819129513889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45959.819129513889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45959.819129513889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45959.819129513889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45959.819129513889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45959.819129513889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45959.819129513889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45959.819129513889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45959.819129513889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45959.819129513889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45959.819129513889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45959.819129513889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45959.819129513889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45959.819129513889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45959.819129513889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45959.819129513889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45959.819129513889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45959.819129513889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45959.819129513889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45959.819129513889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45959.819129513889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45959.819129513889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45959.819129513889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45959.819129513889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45959.819129513889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45959.819129513889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45959.819129513889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45959.819129513889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45959.819129513889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45959.819129513889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45959.819129513889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45959.819129513889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45959.819129513889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45959.819129513889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45959.819129513889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45959.819129513889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45959.819129513889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45959.819129513889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45959.819129513889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45959.819129513889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45959.819129513889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45959.819129513889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45959.819129513889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45959.819129513889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45959.819129513889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45959.819129513889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45959.819129513889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45959.819129513889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45959.819129513889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45959.819129513889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45959.819129513889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45959.819129513889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45959.819129513889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45959.819129513889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45959.819129513889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45959.819129513889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45959.819129513889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45959.819129513889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45959.819129513889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45959.819129513889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45959.819129513889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45959.819129513889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45959.819129513889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45959.819129513889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45959.819129513889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45959.819129513889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45959.819129513889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45959.819129513889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45959.819129513889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45959.819129513889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45959.819129513889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45959.819129513889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45959.819129513889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45959.819129513889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45959.819129513889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45959.819129513889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45959.819129513889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45959.819129513889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45959.819129513889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45959.819129513889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45959.819129513889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45959.819129513889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45959.819129513889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45959.819129513889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45959.819129513889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45959.819129513889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45959.819129513889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45959.819129513889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45959.819129513889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45959.819129513889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45959.819129513889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45959.819129513889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45959.819129513889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45959.819129513889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45959.819129513889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45959.819129513889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45959.819129513889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45959.819129513889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45959.819129513889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45959.819129513889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45959.819129513889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45959.819129513889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45959.819129513889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45959.819129513889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45959.819129513889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45959.819129513889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45959.819129513889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45959.819129513889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45959.819129513889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45959.819129513889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45959.819129513889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45959.819129513889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45959.819129513889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45959.819129513889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45959.819129513889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45959.819129513889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45959.819129513889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45959.819129513889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45959.819129513889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45959.819129513889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45959.819129513889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45959.819129513889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45959.819129513889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45959.819129513889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45959.819129513889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45959.819129513889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45959.819129513889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45959.819129513889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45959.819129513889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45959.819129513889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45959.819129513889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45959.819129513889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45959.819129513889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45959.819129513889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45959.819129513889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45959.819129513889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45959.819129513889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45959.819129513889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45959.819129513889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45959.819129513889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45959.819129513889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45959.819129513889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45959.819129513889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45959.819129513889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45959.819129513889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45959.819129513889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45959.819129513889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45959.819129513889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45959.819129513889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45959.819129513889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45959.819129513889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45959.819129513889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45959.819129513889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45959.819129513889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45959.819129513889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45959.819129513889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45959.819129513889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45959.819129513889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45959.819129513889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45959.819129513889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45959.819129513889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45959.819129513889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45959.819129513889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45959.819129513889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45959.819129513889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45959.819129513889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45959.819129513889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45959.819129513889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45959.819129513889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45959.819129513889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45959.819129513889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45959.819129513889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45959.819129513889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45959.819129513889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45959.819129513889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45959.819129513889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45959.819129513889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45959.819129513889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45959.819129513889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45959.819129513889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45959.819129513889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45959.819129513889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45959.819129513889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45959.819129513889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45959.819129513889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45959.819129513889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45959.819129513889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45959.819129513889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45959.819129513889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45959.819129513889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45959.819129513889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45959.819129513889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45959.819129513889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45959.819129513889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45959.819129513889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45959.819129513889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45959.819129513889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45959.819129513889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45959.819129513889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45959.819129513889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45959.819129513889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45959.819129513889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45959.819129513889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45959.819129513889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45959.819129513889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45959.819129513889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45959.819129513889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45959.819129513889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45959.819129513889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45959.819129513889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45959.819129513889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45959.819129513889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45959.819129513889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45959.819129513889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45959.819129513889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45959.819129513889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45959.819129513889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45959.819129513889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45959.819129513889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45959.819129513889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45959.819129513889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45959.819129513889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45959.819129513889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45959.819129513889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45959.819129513889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45959.819129513889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45959.819129513889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45959.819129513889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45959.819129513889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45959.819129513889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45959.819129513889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45959.819129513889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45959.819129513889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45959.819129513889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45959.819129513889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45959.819129513889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45959.819129513889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45959.819129513889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45959.819129513889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45959.819129513889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45959.819129513889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45959.819129513889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45959.819129513889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45959.819129513889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45959.819129513889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45959.819129513889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45959.819129513889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45959.819129513889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45959.819129513889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45959.819129513889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45959.819129513889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45959.819129513889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45959.819129513889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45959.819129513889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45959.819129513889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45959.819129513889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45959.819129513889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45959.819129513889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45959.819129513889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45959.819129513889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45959.819129513889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45959.819129513889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45959.819129513889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45959.819129513889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45959.819129513889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45959.819129513889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45959.819129513889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45959.819129513889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45959.819129513889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45959.819129513889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45959.819129513889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45959.819129513889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45959.819129513889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45959.819129513889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45959.819129513889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45959.819129513889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45959.819129513889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45959.819129513889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45959.819129513889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45959.819129513889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45959.819129513889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45959.819129513889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45959.819129513889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45959.819129513889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45959.819129513889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45959.819129513889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45959.819129513889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45959.819129513889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45959.819129513889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45959.819129513889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256.3384119212933</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45959.819129513889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45959.819129513889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45959.819129513889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45959.819129513889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45959.819129513889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45959.819129513889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45959.819129513889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45959.819129513889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45959.819129513889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45959.819129513889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45959.819129513889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45959.819129513889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45959.819129513889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45959.819129513889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45959.819129513889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45959.819129513889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45959.819129513889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45959.819129513889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45959.819129513889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45959.819129513889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45959.819129513889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45959.819129513889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45959.819129513889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45959.819129513889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45959.819129513889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45959.819129513889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45959.819129513889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45959.819129513889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45959.819129513889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45959.819129513889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45959.819129513889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45959.819129513889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45959.819129513889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45959.819129513889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45959.819129513889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45959.819129513889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45959.819129513889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45959.819129513889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45959.819129513889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45959.819129513889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45959.819129513889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45959.819129513889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45959.819129513889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45959.819129513889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45959.819129513889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45959.819129513889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45959.819129513889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45959.819129513889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45959.819129513889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45959.819129513889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45959.819129513889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45959.819129513889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45959.819129513889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45959.819129513889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45959.819129513889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45959.819129513889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45959.819129513889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45959.819129513889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45959.819129513889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45959.819129513889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45959.819129513889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45959.819129513889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45959.819129513889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45959.819129513889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45959.819129513889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45959.819129513889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45959.819129513889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45959.819129513889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45959.819129513889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45959.819129513889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45959.819129513889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45959.819129513889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45959.819129513889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45959.819129513889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45959.819129513889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45959.819129513889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45959.819129513889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45959.819129513889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45959.819129513889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45959.819129513889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45959.819129513889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45959.819129513889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45959.819129513889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45959.819129513889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45959.819129513889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45959.819129513889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45959.819129513889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45959.819129513889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45959.819129513889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45959.819129513889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45959.819129513889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45959.819129513889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45959.819129513889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45959.819129513889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45959.819129513889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45959.819129513889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45959.819129513889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45959.819129513889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45959.819129513889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45959.819129513889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45959.819129513889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45959.819129513889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45959.819129513889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45959.819129513889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45959.819129513889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45959.819129513889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45959.819129513889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45959.819129513889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45959.819129513889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45959.819129513889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45959.819129513889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45959.819129513889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45959.819129513889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45959.819129513889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45959.819129513889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45959.819129513889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45959.819129513889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45959.819129513889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45959.819129513889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45959.819129513889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45959.819129513889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45959.819129513889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45959.819129513889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45959.819129513889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45959.819129513889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45959.819129513889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45959.819129513889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45959.819129513889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45959.819129513889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45959.819129513889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45959.819129513889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45959.819129513889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45959.819129513889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45959.819129513889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45959.819129513889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45959.819129513889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45959.819129513889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45959.819129513889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45959.819129513889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45959.819129513889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45959.819129513889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45959.819129513889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45959.819129513889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45959.819129513889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45959.819129513889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45959.819129513889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45959.819129513889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45959.819129513889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45959.819129513889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45959.819129513889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45959.819129513889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45959.819129513889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45959.819129513889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45959.819129513889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45959.819129513889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45959.819129513889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45959.819129513889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45959.819129513889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45959.819129513889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45959.819129513889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45959.819129513889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45959.819129513889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45959.819129513889</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45959.819129513889</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67.987069328701182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33.630252199072856</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11.158018402777088</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0.13540266203926876</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4.2867939817369916E-2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2.5159606484521646E-2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1.7231365738552995E-2</v>
      </c>
      <c r="H10" s="153">
        <v>45959.792569444442</v>
      </c>
      <c r="I10" s="152" t="str">
        <f>IFERROR(VLOOKUP(D10,DB!A:F,6,0),"")</f>
        <v>SCECO</v>
      </c>
      <c r="J10" s="152" t="str">
        <f>IFERROR(VLOOKUP(D10,DB!A:G,7,0),"")</f>
        <v>Good</v>
      </c>
      <c r="K10" s="152" t="s">
        <v>39133</v>
      </c>
      <c r="L10" s="152" t="str">
        <f>IFERROR(VLOOKUP(D10,DB!A:I,9,0),"")</f>
        <v>Latis</v>
      </c>
    </row>
    <row r="11" spans="1:13" ht="15">
      <c r="A11" s="152" t="s">
        <v>39134</v>
      </c>
      <c r="B11" s="152" t="str">
        <f>IFERROR(VLOOKUP(D11,DB!A:K,11,0),"")</f>
        <v>R5</v>
      </c>
      <c r="C11" s="152">
        <v>1</v>
      </c>
      <c r="D11" s="152" t="s">
        <v>38350</v>
      </c>
      <c r="E11" s="152" t="s">
        <v>39021</v>
      </c>
      <c r="F11" s="153">
        <v>45959.815092592595</v>
      </c>
      <c r="G11" s="154">
        <f ca="1">IFERROR(NOW()-F11,"")</f>
        <v>4.0369212947553024E-3</v>
      </c>
      <c r="H11" s="153">
        <v>45959.809062499997</v>
      </c>
      <c r="I11" s="152" t="str">
        <f>IFERROR(VLOOKUP(D11,DB!A:F,6,0),"")</f>
        <v>SCECO</v>
      </c>
      <c r="J11" s="152" t="str">
        <f>IFERROR(VLOOKUP(D11,DB!A:G,7,0),"")</f>
        <v>Good</v>
      </c>
      <c r="K11" s="152" t="s">
        <v>39135</v>
      </c>
      <c r="L11" s="152" t="str">
        <f>IFERROR(VLOOKUP(D11,DB!A:I,9,0),"")</f>
        <v>Latis</v>
      </c>
    </row>
    <row r="12" spans="1:13" ht="15">
      <c r="A12" s="152"/>
      <c r="B12" s="152" t="str">
        <f>IFERROR(VLOOKUP(D12,DB!A:K,11,0),"")</f>
        <v/>
      </c>
      <c r="C12" s="152"/>
      <c r="D12"/>
      <c r="E12" s="152"/>
      <c r="F12" s="153"/>
      <c r="G12" s="154">
        <f ca="1">IFERROR(NOW()-F12,"")</f>
        <v>45959.819129513889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45959.819129513889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45959.819129513889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45959.819129513889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45959.819129513889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45959.819129513889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45959.819129513889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45959.819129513889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45959.819129513889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45959.819129513889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45959.819129513889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45959.819129513889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45959.819129513889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45959.819129513889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45959.819129513889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45959.819129513889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45959.819129513889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45959.819129513889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45959.819129513889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45959.819129513889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45959.819129513889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45959.819129513889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45959.819129513889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45959.819129513889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45959.819129513889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45959.819129513889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45959.819129513889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45959.819129513889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45959.819129513889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45959.819129513889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45959.819129513889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45959.819129513889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45959.819129513889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45959.819129513889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45959.819129513889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45959.819129513889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45959.819129513889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45959.819129513889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45959.819129513889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45959.819129513889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45959.819129513889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45959.819129513889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45959.819129513889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45959.819129513889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45959.819129513889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45959.819129513889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45959.819129513889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45959.819129513889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45959.819129513889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45959.819129513889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45959.819129513889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45959.819129513889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45959.819129513889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45959.819129513889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45959.819129513889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45959.819129513889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45959.819129513889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45959.819129513889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45959.819129513889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45959.819129513889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45959.819129513889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45959.819129513889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45959.819129513889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45959.819129513889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45959.819129513889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45959.819129513889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45959.819129513889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45959.819129513889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45959.819129513889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45959.819129513889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45959.819129513889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45959.819129513889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45959.819129513889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45959.819129513889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45959.819129513889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45959.819129513889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45959.819129513889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45959.819129513889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45959.819129513889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45959.819129513889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45959.819129513889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45959.819129513889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45959.819129513889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45959.819129513889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45959.819129513889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45959.819129513889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45959.819129513889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45959.819129513889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45959.819129513889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45959.819129513889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45959.819129513889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45959.819129513889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45959.819129513889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45959.819129513889</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45959.819129513889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45959.819129513889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45959.819129513889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45959.819129513889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45959.819129513889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45959.819129513889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45959.819129513889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45959.819129513889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45959.819129513889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45959.819129513889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45959.819129513889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45959.819129513889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45959.819129513889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45959.819129513889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45959.819129513889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45959.819129513889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45959.819129513889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45959.819129513889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45959.819129513889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45959.819129513889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45959.819129513889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45959.819129513889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45959.819129513889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45959.819129513889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45959.819129513889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45959.819129513889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45959.819129513889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45959.819129513889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45959.819129513889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45959.819129513889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45959.819129513889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45959.819129513889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45959.819129513889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45959.819129513889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45959.819129513889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45959.819129513889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45959.819129513889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45959.819129513889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45959.819129513889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45959.819129513889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45959.819129513889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45959.819129513889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45959.819129513889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45959.819129513889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45959.819129513889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45959.819129513889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45959.819129513889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45959.819129513889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45959.819129513889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45959.819129513889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45959.819129513889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45959.819129513889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45959.819129513889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45959.819129513889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45959.819129513889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45959.819129513889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45959.819129513889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45959.819129513889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45959.819129513889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45959.819129513889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45959.819129513889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45959.819129513889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45959.819129513889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45959.819129513889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45959.819129513889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45959.819129513889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45959.819129513889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45959.819129513889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45959.819129513889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45959.819129513889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45959.819129513889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45959.819129513889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45959.819129513889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45959.819129513889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45959.819129513889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45959.819129513889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45959.819129513889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45959.819129513889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45959.819129513889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45959.819129513889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45959.819129513889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45959.819129513889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45959.819129513889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45959.819129513889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45959.819129513889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45959.819129513889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45959.819129513889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45959.819129513889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45959.819129513889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45959.819129513889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45959.819129513889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45959.819129513889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45959.819129513889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45959.819129513889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45959.819129513889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45959.819129513889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45959.819129513889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45959.819129513889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45959.819129513889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45959.819129513889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45959.819129513889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45959.819129513889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45959.819129513889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45959.819129513889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45959.819129513889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45959.819129513889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45959.819129513889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45959.819129513889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45959.819129513889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45959.819129513889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45959.819129513889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45959.819129513889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45959.819129513889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45959.819129513889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45959.819129513889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45959.819129513889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45959.819129513889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45959.819129513889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45959.819129513889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45959.819129513889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45959.819129513889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45959.819129513889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45959.819129513889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45959.819129513889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45959.819129513889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45959.819129513889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45959.819129513889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45959.819129513889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45959.819129513889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45959.819129513889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45959.819129513889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45959.819129513889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45959.819129513889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45959.819129513889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45959.819129513889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45959.819129513889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45959.819129513889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45959.819129513889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45959.819129513889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45959.819129513889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45959.819129513889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45959.819129513889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45959.819129513889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45959.819129513889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45959.819129513889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45959.819129513889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45959.819129513889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45959.819129513889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45959.819129513889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45959.819129513889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45959.819129513889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45959.819129513889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45959.819129513889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45959.819129513889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45959.819129513889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45959.819129513889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45959.819129513889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45959.819129513889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45959.819129513889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45959.819129513889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45959.819129513889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45959.819129513889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45959.819129513889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45959.819129513889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45959.819129513889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45959.819129513889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45959.819129513889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45959.819129513889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45959.819129513889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45959.819129513889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45959.819129513889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45959.819129513889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45959.819129513889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45959.819129513889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45959.819129513889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45959.819129513889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45959.819129513889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45959.819129513889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45959.819129513889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45959.819129513889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45959.819129513889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45959.819129513889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45959.819129513889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45959.819129513889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45959.819129513889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45959.819129513889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45959.819129513889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45959.819129513889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45959.819129513889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45959.819129513889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45959.819129513889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45959.819129513889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45959.819129513889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45959.819129513889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45959.819129513889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45959.819129513889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45959.819129513889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45959.819129513889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45959.819129513889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45959.819129513889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45959.819129513889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45959.819129513889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45959.819129513889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45959.819129513889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45959.819129513889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45959.819129513889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45959.819129513889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45959.819129513889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45959.819129513889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45959.819129513889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45959.819129513889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45959.819129513889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45959.819129513889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45959.819129513889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45959.819129513889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45959.819129513889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45959.819129513889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45959.819129513889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45959.819129513889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45959.819129513889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45959.819129513889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45959.819129513889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45959.819129513889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45959.819129513889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45959.819129513889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45959.819129513889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45959.819129513889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45959.819129513889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45959.819129513889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45959.819129513889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45959.819129513889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45959.819129513889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45959.819129513889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45959.819129513889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45959.819129513889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45959.819129513889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45959.819129513889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45959.819129513889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45959.819129513889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45959.819129513889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45959.819129513889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45959.819129513889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45959.819129513889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45959.819129513889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45959.819129513889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45959.819129513889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45959.819129513889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45959.819129513889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45959.819129513889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45959.819129513889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45959.819129513889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45959.819129513889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45959.819129513889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45959.819129513889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45959.819129513889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45959.819129513889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45959.819129513889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45959.819129513889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45959.819129513889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45959.819129513889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45959.819129513889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45959.819129513889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45959.819129513889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45959.819129513889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45959.819129513889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45959.819129513889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45959.819129513889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45959.819129513889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45959.819129513889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45959.819129513889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45959.819129513889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45959.819129513889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45959.819129513889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45959.819129513889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45959.819129513889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45959.819129513889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45959.819129513889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45959.819129513889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45959.819129513889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45959.819129513889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45959.819129513889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45959.819129513889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45959.819129513889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45959.819129513889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45959.819129513889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45959.819129513889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45959.819129513889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45959.819129513889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45959.819129513889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45959.819129513889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45959.819129513889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45959.819129513889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45959.819129513889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45959.819129513889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45959.819129513889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45959.819129513889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45959.819129513889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45959.819129513889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45959.819129513889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45959.819129513889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45959.819129513889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45959.819129513889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45959.819129513889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45959.819129513889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45959.819129513889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45959.819129513889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45959.819129513889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45959.819129513889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45959.819129513889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45959.819129513889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45959.819129513889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45959.819129513889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45959.819129513889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45959.819129513889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45959.819129513889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45959.819129513889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45959.819129513889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45959.819129513889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45959.819129513889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45959.819129513889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45959.819129513889</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45959.819129513889</v>
      </c>
      <c r="H2" s="107"/>
      <c r="I2" s="103" t="str">
        <f>IFERROR(VLOOKUP(D2,DB!A:F,6,0),"")</f>
        <v>SCECO</v>
      </c>
      <c r="J2" s="102" t="str">
        <f>IFERROR(VLOOKUP(D2,DB!A:G,7,0),"")</f>
        <v>Good</v>
      </c>
      <c r="K2" s="108" t="s">
        <v>39136</v>
      </c>
      <c r="L2" s="109" t="str">
        <f>IFERROR(VLOOKUP(D2,DB!A:I,9,0),"")</f>
        <v>Latis</v>
      </c>
    </row>
    <row r="3" spans="1:16383" ht="31.5" customHeight="1">
      <c r="A3" s="104" t="s">
        <v>39137</v>
      </c>
      <c r="B3" s="103" t="str">
        <f>IFERROR(VLOOKUP(D3,DB!A:K,11,0),"")</f>
        <v>R6</v>
      </c>
      <c r="C3" s="105"/>
      <c r="D3" s="103" t="s">
        <v>39006</v>
      </c>
      <c r="E3" s="106" t="s">
        <v>39021</v>
      </c>
      <c r="F3" s="107">
        <v>45959.716307870367</v>
      </c>
      <c r="G3" s="77">
        <f ca="1">IFERROR(NOW()-F3,"-")</f>
        <v>0.10282164352247491</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45959.819129513889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45959.819129513889</v>
      </c>
      <c r="H5" s="107"/>
      <c r="I5" s="103" t="str">
        <f>IFERROR(VLOOKUP(D5,DB!A:F,6,0),"")</f>
        <v/>
      </c>
      <c r="J5" s="102" t="str">
        <f>IFERROR(VLOOKUP(D5,DB!A:G,7,0),"")</f>
        <v/>
      </c>
      <c r="K5" s="108"/>
      <c r="L5" s="109" t="str">
        <f>IFERROR(VLOOKUP(D5,DB!A:I,9,0),"")</f>
        <v/>
      </c>
    </row>
    <row r="6" spans="1:16383" ht="31.5" customHeight="1">
      <c r="A6" s="104"/>
      <c r="B6" s="103" t="str">
        <f>IFERROR(VLOOKUP(D6,DB!A:K,11,0),"")</f>
        <v>R6</v>
      </c>
      <c r="C6" s="105"/>
      <c r="D6" s="172" t="s">
        <v>38762</v>
      </c>
      <c r="E6" s="106"/>
      <c r="F6" s="107"/>
      <c r="G6" s="77">
        <f ca="1">IFERROR(NOW()-F6,"-")</f>
        <v>45959.819129513889</v>
      </c>
      <c r="H6" s="107"/>
      <c r="I6" s="103" t="str">
        <f>IFERROR(VLOOKUP(D6,DB!A:F,6,0),"")</f>
        <v>SCECO</v>
      </c>
      <c r="J6" s="102" t="str">
        <f>IFERROR(VLOOKUP(D6,DB!A:G,7,0),"")</f>
        <v>Good</v>
      </c>
      <c r="K6" s="108"/>
      <c r="L6" s="109" t="str">
        <f>IFERROR(VLOOKUP(D6,DB!A:I,9,0),"")</f>
        <v>Latis</v>
      </c>
    </row>
    <row r="7" spans="1:16383" ht="31.5" customHeight="1">
      <c r="A7" s="104"/>
      <c r="B7" s="103" t="str">
        <f>IFERROR(VLOOKUP(D7,DB!A:K,11,0),"")</f>
        <v/>
      </c>
      <c r="C7" s="105"/>
      <c r="D7" s="103"/>
      <c r="E7" s="106"/>
      <c r="F7" s="107"/>
      <c r="G7" s="77">
        <f ca="1">IFERROR(NOW()-F7,"-")</f>
        <v>45959.819129513889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45959.819129513889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45959.819129513889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45959.819129513889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45959.819129513889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45959.819129513889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45959.819129513889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45959.819129513889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45959.819129513889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45959.819129513889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45959.819129513889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45959.819129513889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45959.819129513889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45959.819129513889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45959.819129513889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45959.819129513889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45959.819129513889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45959.819129513889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45959.819129513889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45959.819129513889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45959.819129513889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45959.819129513889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45959.819129513889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45959.819129513889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45959.819129513889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45959.819129513889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45959.819129513889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45959.819129513889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45959.819129513889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45959.819129513889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45959.819129513889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45959.819129513889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45959.819129513889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45959.819129513889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45959.819129513889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45959.819129513889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45959.819129513889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45959.819129513889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45959.819129513889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45959.819129513889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45959.819129513889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45959.819129513889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45959.819129513889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45959.819129513889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45959.819129513889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45959.819129513889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45959.819129513889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45959.819129513889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45959.819129513889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45959.819129513889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45959.819129513889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45959.819129513889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45959.819129513889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45959.819129513889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45959.819129513889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45959.819129513889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45959.819129513889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45959.819129513889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45959.819129513889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45959.819129513889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45959.819129513889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45959.819129513889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45959.819129513889</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2025-10-29T16:41:34Z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